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H:\ASR Data Operations and Services\Student Surveys\GQ\2025 GQ\Survey Reports\National Report\"/>
    </mc:Choice>
  </mc:AlternateContent>
  <xr:revisionPtr revIDLastSave="0" documentId="13_ncr:1_{E8DB0113-BCEB-4CC2-B518-C5E24C458A41}" xr6:coauthVersionLast="47" xr6:coauthVersionMax="47" xr10:uidLastSave="{00000000-0000-0000-0000-000000000000}"/>
  <workbookProtection workbookAlgorithmName="SHA-512" workbookHashValue="L6GeEj+vaB8OgIDkUkTepMqENTKx+nitQqFzFugbnVUYp4rPtY378J3mfFHrnF3WeOF14UI0qfIz2Ro3OfXm0w==" workbookSaltValue="KhlV793muuumdOdqrQU/gg==" workbookSpinCount="100000" lockStructure="1"/>
  <bookViews>
    <workbookView xWindow="19090" yWindow="-7510" windowWidth="25820" windowHeight="13900" tabRatio="868" firstSheet="1" activeTab="1" xr2:uid="{BBE0CA45-B127-4C0A-BA47-8A74F4128545}"/>
  </bookViews>
  <sheets>
    <sheet name="Settings" sheetId="1" state="veryHidden" r:id="rId1"/>
    <sheet name="Cover" sheetId="2" r:id="rId2"/>
    <sheet name="Copyright" sheetId="3" r:id="rId3"/>
    <sheet name="Table of Contents" sheetId="4" r:id="rId4"/>
    <sheet name="Executive Summary" sheetId="5" r:id="rId5"/>
    <sheet name="1" sheetId="112" r:id="rId6"/>
    <sheet name="2" sheetId="113" r:id="rId7"/>
    <sheet name="3" sheetId="114" r:id="rId8"/>
    <sheet name="4" sheetId="115" r:id="rId9"/>
    <sheet name="5" sheetId="116" r:id="rId10"/>
    <sheet name="6" sheetId="117" r:id="rId11"/>
    <sheet name="7" sheetId="118" r:id="rId12"/>
    <sheet name="8" sheetId="119" r:id="rId13"/>
    <sheet name="9" sheetId="120" r:id="rId14"/>
    <sheet name="10" sheetId="121" r:id="rId15"/>
    <sheet name="11" sheetId="122" r:id="rId16"/>
    <sheet name="12" sheetId="123" r:id="rId17"/>
    <sheet name="13" sheetId="124" r:id="rId18"/>
    <sheet name="14" sheetId="125" r:id="rId19"/>
    <sheet name="15" sheetId="126" r:id="rId20"/>
    <sheet name="16" sheetId="127" r:id="rId21"/>
    <sheet name="17" sheetId="128" r:id="rId22"/>
    <sheet name="18" sheetId="129" r:id="rId23"/>
    <sheet name="19" sheetId="130" r:id="rId24"/>
    <sheet name="20" sheetId="131" r:id="rId25"/>
    <sheet name="21" sheetId="132" r:id="rId26"/>
    <sheet name="22" sheetId="133" r:id="rId27"/>
    <sheet name="23" sheetId="134" r:id="rId28"/>
    <sheet name="24" sheetId="135" r:id="rId29"/>
    <sheet name="25" sheetId="136" r:id="rId30"/>
    <sheet name="References" sheetId="111" r:id="rId31"/>
  </sheets>
  <definedNames>
    <definedName name="MainDIR">Settings!$B$2</definedName>
    <definedName name="ORApassword">#REF!</definedName>
    <definedName name="ORAusername">#REF!</definedName>
    <definedName name="OUTfolder">Settings!$B$4</definedName>
    <definedName name="_xlnm.Print_Area" localSheetId="5">'1'!$A$1:$L$369</definedName>
    <definedName name="_xlnm.Print_Area" localSheetId="14">'10'!$A$1:$L$369</definedName>
    <definedName name="_xlnm.Print_Area" localSheetId="15">'11'!$A$1:$L$369</definedName>
    <definedName name="_xlnm.Print_Area" localSheetId="16">'12'!$A$1:$L$368</definedName>
    <definedName name="_xlnm.Print_Area" localSheetId="17">'13'!$A$1:$L$369</definedName>
    <definedName name="_xlnm.Print_Area" localSheetId="18">'14'!$A$1:$L$369</definedName>
    <definedName name="_xlnm.Print_Area" localSheetId="19">'15'!$A$1:$L$369</definedName>
    <definedName name="_xlnm.Print_Area" localSheetId="20">'16'!$A$1:$L$369</definedName>
    <definedName name="_xlnm.Print_Area" localSheetId="21">'17'!$A$1:$L$369</definedName>
    <definedName name="_xlnm.Print_Area" localSheetId="22">'18'!$A$1:$L$369</definedName>
    <definedName name="_xlnm.Print_Area" localSheetId="23">'19'!$A$1:$L$369</definedName>
    <definedName name="_xlnm.Print_Area" localSheetId="6">'2'!$A$1:$L$369</definedName>
    <definedName name="_xlnm.Print_Area" localSheetId="24">'20'!$A$1:$L$369</definedName>
    <definedName name="_xlnm.Print_Area" localSheetId="25">'21'!$A$1:$L$369</definedName>
    <definedName name="_xlnm.Print_Area" localSheetId="26">'22'!$A$1:$L$369</definedName>
    <definedName name="_xlnm.Print_Area" localSheetId="27">'23'!$A$1:$L$369</definedName>
    <definedName name="_xlnm.Print_Area" localSheetId="28">'24'!$A$1:$L$369</definedName>
    <definedName name="_xlnm.Print_Area" localSheetId="29">'25'!$A$1:$L$369</definedName>
    <definedName name="_xlnm.Print_Area" localSheetId="7">'3'!$A$1:$L$369</definedName>
    <definedName name="_xlnm.Print_Area" localSheetId="8">'4'!$A$1:$L$369</definedName>
    <definedName name="_xlnm.Print_Area" localSheetId="9">'5'!$A$1:$L$369</definedName>
    <definedName name="_xlnm.Print_Area" localSheetId="10">'6'!$A$1:$L$369</definedName>
    <definedName name="_xlnm.Print_Area" localSheetId="11">'7'!$A$1:$L$369</definedName>
    <definedName name="_xlnm.Print_Area" localSheetId="12">'8'!$A$1:$L$369</definedName>
    <definedName name="_xlnm.Print_Area" localSheetId="13">'9'!$A$1:$L$369</definedName>
    <definedName name="_xlnm.Print_Area" localSheetId="1">Cover!$A$1:$K$41</definedName>
    <definedName name="_xlnm.Print_Area" localSheetId="4">'Executive Summary'!$A$1:$N$102</definedName>
    <definedName name="_xlnm.Print_Titles" localSheetId="5">'1'!$1:$3</definedName>
    <definedName name="_xlnm.Print_Titles" localSheetId="14">'10'!$1:$3</definedName>
    <definedName name="_xlnm.Print_Titles" localSheetId="15">'11'!$1:$3</definedName>
    <definedName name="_xlnm.Print_Titles" localSheetId="16">'12'!$1:$3</definedName>
    <definedName name="_xlnm.Print_Titles" localSheetId="17">'13'!$1:$3</definedName>
    <definedName name="_xlnm.Print_Titles" localSheetId="18">'14'!$1:$3</definedName>
    <definedName name="_xlnm.Print_Titles" localSheetId="19">'15'!$1:$3</definedName>
    <definedName name="_xlnm.Print_Titles" localSheetId="20">'16'!$1:$3</definedName>
    <definedName name="_xlnm.Print_Titles" localSheetId="21">'17'!$1:$3</definedName>
    <definedName name="_xlnm.Print_Titles" localSheetId="22">'18'!$1:$3</definedName>
    <definedName name="_xlnm.Print_Titles" localSheetId="23">'19'!$1:$3</definedName>
    <definedName name="_xlnm.Print_Titles" localSheetId="6">'2'!$1:$3</definedName>
    <definedName name="_xlnm.Print_Titles" localSheetId="24">'20'!$1:$3</definedName>
    <definedName name="_xlnm.Print_Titles" localSheetId="25">'21'!$1:$3</definedName>
    <definedName name="_xlnm.Print_Titles" localSheetId="26">'22'!$1:$3</definedName>
    <definedName name="_xlnm.Print_Titles" localSheetId="27">'23'!$1:$3</definedName>
    <definedName name="_xlnm.Print_Titles" localSheetId="28">'24'!$1:$3</definedName>
    <definedName name="_xlnm.Print_Titles" localSheetId="29">'25'!$1:$3</definedName>
    <definedName name="_xlnm.Print_Titles" localSheetId="7">'3'!$1:$3</definedName>
    <definedName name="_xlnm.Print_Titles" localSheetId="8">'4'!$1:$3</definedName>
    <definedName name="_xlnm.Print_Titles" localSheetId="9">'5'!$1:$3</definedName>
    <definedName name="_xlnm.Print_Titles" localSheetId="10">'6'!$1:$3</definedName>
    <definedName name="_xlnm.Print_Titles" localSheetId="11">'7'!$1:$3</definedName>
    <definedName name="_xlnm.Print_Titles" localSheetId="12">'8'!$1:$3</definedName>
    <definedName name="_xlnm.Print_Titles" localSheetId="13">'9'!$1:$3</definedName>
    <definedName name="REPdate">Settings!$B$7</definedName>
    <definedName name="REPoutputname">Settings!$B$16</definedName>
    <definedName name="REPPrintCount">Settings!$B$17</definedName>
    <definedName name="REPSchID">Settings!$B$10</definedName>
    <definedName name="REPSchName">Settings!$B$11</definedName>
    <definedName name="REPSchParent">Settings!$B$13</definedName>
    <definedName name="REPSchParentID">Settings!$B$12</definedName>
    <definedName name="REPSchShort">Settings!$B$14</definedName>
    <definedName name="REPsubtitle">Settings!$B$9</definedName>
    <definedName name="REPTabHead2">Settings!$B$19</definedName>
    <definedName name="REPtempname">Settings!$B$15</definedName>
    <definedName name="REPtype">Settings!$B$8</definedName>
    <definedName name="REPyear">Settings!$B$1</definedName>
    <definedName name="REPzoom">Settings!$B$18</definedName>
    <definedName name="StatText">#REF!</definedName>
    <definedName name="SVdate1">Settings!$B$5</definedName>
    <definedName name="SVdate2">Settings!$B$6</definedName>
    <definedName name="TEMPfolder">Settings!$B$3</definedName>
    <definedName name="TRIG_campus">Settings!$G$4</definedName>
    <definedName name="TRIG_MakeReports">Settings!$G$7</definedName>
    <definedName name="TRIG_MakeTemplate">Settings!$G$6</definedName>
    <definedName name="TRIG_meta">Settings!$G$2</definedName>
    <definedName name="TRIG_rawdata">Settings!$G$5</definedName>
    <definedName name="TRIG_schools">Settings!$G$3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5" l="1"/>
  <c r="B23" i="5" l="1"/>
  <c r="A30" i="3" l="1"/>
  <c r="B13" i="5" l="1"/>
  <c r="B5" i="111" l="1"/>
  <c r="B36" i="4"/>
  <c r="E36" i="4" s="1"/>
  <c r="B35" i="4"/>
  <c r="D35" i="4" s="1"/>
  <c r="B34" i="4"/>
  <c r="E34" i="4" s="1"/>
  <c r="B33" i="4"/>
  <c r="E33" i="4" s="1"/>
  <c r="B32" i="4"/>
  <c r="D32" i="4" s="1"/>
  <c r="B31" i="4"/>
  <c r="E31" i="4" s="1"/>
  <c r="B30" i="4"/>
  <c r="E30" i="4" s="1"/>
  <c r="B29" i="4"/>
  <c r="E29" i="4" s="1"/>
  <c r="B28" i="4"/>
  <c r="E28" i="4" s="1"/>
  <c r="B27" i="4"/>
  <c r="D27" i="4" s="1"/>
  <c r="B26" i="4"/>
  <c r="E26" i="4" s="1"/>
  <c r="E27" i="4" l="1"/>
  <c r="E32" i="4"/>
  <c r="E35" i="4"/>
  <c r="D30" i="4"/>
  <c r="D33" i="4"/>
  <c r="D36" i="4"/>
  <c r="D26" i="4"/>
  <c r="D34" i="4"/>
  <c r="D29" i="4"/>
  <c r="D28" i="4"/>
  <c r="D31" i="4"/>
  <c r="A34" i="2" l="1"/>
  <c r="B19" i="4" l="1"/>
  <c r="E19" i="4" s="1"/>
  <c r="B20" i="4"/>
  <c r="E20" i="4" s="1"/>
  <c r="B21" i="4"/>
  <c r="E21" i="4" s="1"/>
  <c r="B22" i="4"/>
  <c r="D22" i="4" s="1"/>
  <c r="B23" i="4"/>
  <c r="D23" i="4" s="1"/>
  <c r="D21" i="4" l="1"/>
  <c r="D20" i="4"/>
  <c r="D19" i="4"/>
  <c r="E22" i="4"/>
  <c r="E23" i="4"/>
  <c r="A33" i="1"/>
  <c r="A2" i="111"/>
  <c r="C1" i="111"/>
  <c r="C2" i="111" l="1"/>
  <c r="C2" i="4"/>
  <c r="C2" i="5"/>
  <c r="B11" i="4" l="1"/>
  <c r="E11" i="4" s="1"/>
  <c r="B12" i="4"/>
  <c r="E12" i="4" s="1"/>
  <c r="B13" i="4"/>
  <c r="E13" i="4" s="1"/>
  <c r="B14" i="4"/>
  <c r="E14" i="4" s="1"/>
  <c r="B15" i="4"/>
  <c r="E15" i="4" s="1"/>
  <c r="B16" i="4"/>
  <c r="E16" i="4" s="1"/>
  <c r="B17" i="4"/>
  <c r="E17" i="4" s="1"/>
  <c r="B18" i="4"/>
  <c r="E18" i="4" s="1"/>
  <c r="B24" i="4"/>
  <c r="B25" i="4"/>
  <c r="E25" i="4" s="1"/>
  <c r="B10" i="4"/>
  <c r="E10" i="4" s="1"/>
  <c r="D24" i="4" l="1"/>
  <c r="E24" i="4"/>
  <c r="A32" i="1"/>
  <c r="A31" i="1"/>
  <c r="D11" i="4" l="1"/>
  <c r="D12" i="4"/>
  <c r="D13" i="4"/>
  <c r="D15" i="4"/>
  <c r="D16" i="4"/>
  <c r="D17" i="4"/>
  <c r="D10" i="4"/>
  <c r="C7" i="4"/>
  <c r="D25" i="4" l="1"/>
  <c r="D14" i="4"/>
  <c r="D18" i="4"/>
  <c r="A18" i="2" l="1"/>
  <c r="A11" i="2"/>
  <c r="A2" i="5"/>
  <c r="C1" i="5"/>
  <c r="A2" i="4"/>
  <c r="C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Vania Sidharta</author>
  </authors>
  <commentList>
    <comment ref="B1" authorId="0" shapeId="0" xr:uid="{D9230E66-1DC8-4EF5-BA3F-CA41D62A1502}">
      <text>
        <r>
          <rPr>
            <sz val="9"/>
            <color indexed="81"/>
            <rFont val="Tahoma"/>
            <family val="2"/>
          </rPr>
          <t>This is the MSQ year that will be used to produce the MSQ reports -- adjust for every new MSQ year.</t>
        </r>
      </text>
    </comment>
    <comment ref="B8" authorId="0" shapeId="0" xr:uid="{83AC3205-A997-41E8-85CC-9C19F48327E0}">
      <text>
        <r>
          <rPr>
            <sz val="9"/>
            <color indexed="81"/>
            <rFont val="Tahoma"/>
            <family val="2"/>
          </rPr>
          <t>Update the report type before creating a MSQ template or printing the reports. 
1 - summary report
2 - school report
3 - campus report</t>
        </r>
      </text>
    </comment>
    <comment ref="B17" authorId="0" shapeId="0" xr:uid="{4FD4712F-9AD4-44F9-B5E0-8A9C42A20951}">
      <text>
        <r>
          <rPr>
            <sz val="9"/>
            <color indexed="81"/>
            <rFont val="Tahoma"/>
            <family val="2"/>
          </rPr>
          <t>This is a count of selected school / campus, depending on which report type is specified -- only applicable for school / campus report type.</t>
        </r>
      </text>
    </comment>
    <comment ref="C40" authorId="0" shapeId="0" xr:uid="{B4A2EC13-3782-4595-8360-1F1AD677A538}">
      <text>
        <r>
          <rPr>
            <sz val="9"/>
            <color indexed="81"/>
            <rFont val="Tahoma"/>
            <family val="2"/>
          </rPr>
          <t>Enter "Y" to exclude a section from the MSQ report -- applicable for school / campus reports only.</t>
        </r>
      </text>
    </comment>
  </commentList>
</comments>
</file>

<file path=xl/sharedStrings.xml><?xml version="1.0" encoding="utf-8"?>
<sst xmlns="http://schemas.openxmlformats.org/spreadsheetml/2006/main" count="3327" uniqueCount="716">
  <si>
    <t>Click a link below to go to the corresponding worksheet.</t>
  </si>
  <si>
    <t>Tables</t>
  </si>
  <si>
    <t>Main DIR</t>
  </si>
  <si>
    <t>Template output</t>
  </si>
  <si>
    <t>Report output</t>
  </si>
  <si>
    <t>Report type</t>
  </si>
  <si>
    <t>1-ALL; 2-SCH; 3-CAM</t>
  </si>
  <si>
    <t>Subtitle</t>
  </si>
  <si>
    <t>_report output</t>
  </si>
  <si>
    <t>_saved templates</t>
  </si>
  <si>
    <t>Report release date</t>
  </si>
  <si>
    <t>Texts</t>
  </si>
  <si>
    <t>Demographic Data</t>
  </si>
  <si>
    <t>Region and Control of Medical School</t>
  </si>
  <si>
    <t>Hide for Sch / Cam</t>
  </si>
  <si>
    <t>Y</t>
  </si>
  <si>
    <t>-</t>
  </si>
  <si>
    <t>Section ID</t>
  </si>
  <si>
    <t>Section Name</t>
  </si>
  <si>
    <t>Physical Medicine and Rehabilitation or subspecialty</t>
  </si>
  <si>
    <t>Last row</t>
  </si>
  <si>
    <t>Total number of students who responded to the questionnaire:</t>
  </si>
  <si>
    <t>Count</t>
  </si>
  <si>
    <t>Responses</t>
  </si>
  <si>
    <t>Number of respondents</t>
  </si>
  <si>
    <t>American Indian or Alaska Native</t>
  </si>
  <si>
    <t>Asian</t>
  </si>
  <si>
    <t>Black or African American</t>
  </si>
  <si>
    <t>White</t>
  </si>
  <si>
    <t>Other</t>
  </si>
  <si>
    <t>Single (never legally married)</t>
  </si>
  <si>
    <t>Legally married</t>
  </si>
  <si>
    <t>Common law or civil union</t>
  </si>
  <si>
    <t>Divorced</t>
  </si>
  <si>
    <t>Separated, but still legally married</t>
  </si>
  <si>
    <t>Widowed</t>
  </si>
  <si>
    <t>None</t>
  </si>
  <si>
    <t>One</t>
  </si>
  <si>
    <t>Two</t>
  </si>
  <si>
    <t>Three</t>
  </si>
  <si>
    <t>Four or more</t>
  </si>
  <si>
    <t>Never</t>
  </si>
  <si>
    <t>Occasionally</t>
  </si>
  <si>
    <t>Reliability Estimate</t>
  </si>
  <si>
    <t>Mean</t>
  </si>
  <si>
    <t>Standard Deviation</t>
  </si>
  <si>
    <t>Yes</t>
  </si>
  <si>
    <t>No</t>
  </si>
  <si>
    <t>Patient Care</t>
  </si>
  <si>
    <t>Research</t>
  </si>
  <si>
    <t>Teaching</t>
  </si>
  <si>
    <t>Medical School Faculty</t>
  </si>
  <si>
    <t>Administration (e.g., Department Chair, Dean)</t>
  </si>
  <si>
    <t>Military Service</t>
  </si>
  <si>
    <t>Public Health</t>
  </si>
  <si>
    <t>Significantly involved</t>
  </si>
  <si>
    <t>Involved in a limited way</t>
  </si>
  <si>
    <t>Anesthesiology or subspecialty</t>
  </si>
  <si>
    <t>Child Neurology</t>
  </si>
  <si>
    <t>Nuclear Medicine</t>
  </si>
  <si>
    <t>Obstetrics and Gynecology or subspecialty</t>
  </si>
  <si>
    <t>Ophthalmology or subspecialty</t>
  </si>
  <si>
    <t>Orthopaedic Surgery or subspecialty</t>
  </si>
  <si>
    <t>Otolaryngology or subspecialty</t>
  </si>
  <si>
    <t>Pathology or subspecialty</t>
  </si>
  <si>
    <t>Pediatrics or subspecialty</t>
  </si>
  <si>
    <t>Plastic Surgery or subspecialty</t>
  </si>
  <si>
    <t>Preventive Medicine or subspecialty</t>
  </si>
  <si>
    <t>Dermatology or subspecialty</t>
  </si>
  <si>
    <t>Psychiatry or subspecialty</t>
  </si>
  <si>
    <t>Radiation Oncology</t>
  </si>
  <si>
    <t>Radiology or subspecialty</t>
  </si>
  <si>
    <t>Thoracic Surgery or subspecialty</t>
  </si>
  <si>
    <t>Urology or subspecialty</t>
  </si>
  <si>
    <t>Undecided</t>
  </si>
  <si>
    <t>I do not plan to practice medicine</t>
  </si>
  <si>
    <t>Emergency Medicine or subspecialty</t>
  </si>
  <si>
    <t>Family Medicine or subspecialty</t>
  </si>
  <si>
    <t>Internal Medicine or subspecialty</t>
  </si>
  <si>
    <t>Internal Medicine/Pediatrics</t>
  </si>
  <si>
    <t>Neurology or subspecialty</t>
  </si>
  <si>
    <t>Illinois</t>
  </si>
  <si>
    <t>Indiana</t>
  </si>
  <si>
    <t>Kansas</t>
  </si>
  <si>
    <t>Kentucky</t>
  </si>
  <si>
    <t>Maine</t>
  </si>
  <si>
    <t>Arizona</t>
  </si>
  <si>
    <t>Maryland</t>
  </si>
  <si>
    <t>Michigan</t>
  </si>
  <si>
    <t>Minnesota</t>
  </si>
  <si>
    <t>Mississippi</t>
  </si>
  <si>
    <t>Nebraska</t>
  </si>
  <si>
    <t>Arkansas</t>
  </si>
  <si>
    <t>New Mexico</t>
  </si>
  <si>
    <t>North Carolina</t>
  </si>
  <si>
    <t>North Dakota</t>
  </si>
  <si>
    <t>Oklahoma</t>
  </si>
  <si>
    <t>Oregon</t>
  </si>
  <si>
    <t>California</t>
  </si>
  <si>
    <t>Tennessee</t>
  </si>
  <si>
    <t>Utah</t>
  </si>
  <si>
    <t>Virginia</t>
  </si>
  <si>
    <t>West Virginia</t>
  </si>
  <si>
    <t>Wisconsin</t>
  </si>
  <si>
    <t>Colorado</t>
  </si>
  <si>
    <t>Puerto Rico</t>
  </si>
  <si>
    <t>Connecticut</t>
  </si>
  <si>
    <t>Florida</t>
  </si>
  <si>
    <t>Bisexual</t>
  </si>
  <si>
    <t>Gay or lesbian</t>
  </si>
  <si>
    <t>Heterosexual or straight</t>
  </si>
  <si>
    <t>Private</t>
  </si>
  <si>
    <t>Public</t>
  </si>
  <si>
    <t>Northeast</t>
  </si>
  <si>
    <t>South</t>
  </si>
  <si>
    <t>Central</t>
  </si>
  <si>
    <t>West</t>
  </si>
  <si>
    <t>Sch. / Camp. ID</t>
  </si>
  <si>
    <t>Full Name</t>
  </si>
  <si>
    <t>Short Rep Name</t>
  </si>
  <si>
    <t>Parent Name</t>
  </si>
  <si>
    <t>Template filename</t>
  </si>
  <si>
    <t>Rep filename</t>
  </si>
  <si>
    <t>Update rawdata tab</t>
  </si>
  <si>
    <t>update  campus tab</t>
  </si>
  <si>
    <t>Update schools tab</t>
  </si>
  <si>
    <t>Update metadata tab</t>
  </si>
  <si>
    <t>Parent ID</t>
  </si>
  <si>
    <t>Zoom level</t>
  </si>
  <si>
    <t>Selected Inst.</t>
  </si>
  <si>
    <t>Background</t>
  </si>
  <si>
    <t>Methodology</t>
  </si>
  <si>
    <t>Survey end date</t>
  </si>
  <si>
    <t>Survey start date</t>
  </si>
  <si>
    <t>Selected Findings</t>
  </si>
  <si>
    <r>
      <t>Triggers</t>
    </r>
    <r>
      <rPr>
        <i/>
        <sz val="10"/>
        <color rgb="FFFF0000"/>
        <rFont val="Calibri"/>
        <family val="2"/>
        <scheme val="minor"/>
      </rPr>
      <t xml:space="preserve"> (make sure to enter valid Oracle credentials in </t>
    </r>
    <r>
      <rPr>
        <b/>
        <i/>
        <sz val="10"/>
        <color rgb="FFFF0000"/>
        <rFont val="Calibri"/>
        <family val="2"/>
        <scheme val="minor"/>
      </rPr>
      <t>Login</t>
    </r>
    <r>
      <rPr>
        <i/>
        <sz val="10"/>
        <color rgb="FFFF0000"/>
        <rFont val="Calibri"/>
        <family val="2"/>
        <scheme val="minor"/>
      </rPr>
      <t xml:space="preserve"> tab)</t>
    </r>
  </si>
  <si>
    <t>adjust values as needed</t>
  </si>
  <si>
    <t>to be updated yearly based</t>
  </si>
  <si>
    <t>report type, when updated will determine the report type for which the template will be used</t>
  </si>
  <si>
    <t>formula driven texts used throughout the report</t>
  </si>
  <si>
    <t>school / campus ID, will be automatically updated based on selected schools / campuses when reports are being printed</t>
  </si>
  <si>
    <t xml:space="preserve">Association of </t>
  </si>
  <si>
    <t>American Medical Colleges</t>
  </si>
  <si>
    <t>Tab sub-header</t>
  </si>
  <si>
    <t>Sometimes</t>
  </si>
  <si>
    <t>Marshall RE. Measuring the medical school learning environment. Journal of medical education. 1978;53(2):98-104.</t>
  </si>
  <si>
    <t>Executive Summary</t>
  </si>
  <si>
    <t>Students with Disabilities</t>
  </si>
  <si>
    <t>24 through 26</t>
  </si>
  <si>
    <t>27 through 29</t>
  </si>
  <si>
    <t>Overall, I am satisfied with the quality of my medical education</t>
  </si>
  <si>
    <t>Strongly
disagree</t>
  </si>
  <si>
    <t>Disagree</t>
  </si>
  <si>
    <t>Neutral</t>
  </si>
  <si>
    <t>Agree</t>
  </si>
  <si>
    <t>Strongly
agree</t>
  </si>
  <si>
    <t>Almost
never</t>
  </si>
  <si>
    <t>Fairly
often</t>
  </si>
  <si>
    <t>Very
often</t>
  </si>
  <si>
    <t>Always</t>
  </si>
  <si>
    <t>Respecting patient confidentiality</t>
  </si>
  <si>
    <t>Using professional language/avoiding derogatory language</t>
  </si>
  <si>
    <t>Resolving conflicts in ways that respect the dignity of all involved</t>
  </si>
  <si>
    <t>Being respectful of house staff and other physicians</t>
  </si>
  <si>
    <t>Respecting diversity</t>
  </si>
  <si>
    <t>Being respectful of other health professions</t>
  </si>
  <si>
    <t>Being respectful of other specialties</t>
  </si>
  <si>
    <t>Providing direction and constructive feedback</t>
  </si>
  <si>
    <t>Showing respectful interaction with students</t>
  </si>
  <si>
    <t>Showing empathy and compassion</t>
  </si>
  <si>
    <t>My medical school has done a good job of fostering and nurturing my development as a person</t>
  </si>
  <si>
    <t>My medical school has done a good job of fostering and nurturing my development as a future physician</t>
  </si>
  <si>
    <t>Very
dissatisfied</t>
  </si>
  <si>
    <t>Dissatisfied</t>
  </si>
  <si>
    <t>Satisfied</t>
  </si>
  <si>
    <t>Very
satisfied</t>
  </si>
  <si>
    <t>Student Support: Tutoring*</t>
  </si>
  <si>
    <t>Student Support: Faculty mentoring*</t>
  </si>
  <si>
    <t>Student Support: Financial aid administrative services*</t>
  </si>
  <si>
    <t>Full-time (at least 36 hours a week)</t>
  </si>
  <si>
    <t>Part-time (less than 36 hours a week)</t>
  </si>
  <si>
    <t>Full-time</t>
  </si>
  <si>
    <t>Been publicly embarrassed?</t>
  </si>
  <si>
    <t>Once</t>
  </si>
  <si>
    <t>Frequently</t>
  </si>
  <si>
    <t>Been publicly humiliated?</t>
  </si>
  <si>
    <t>Been threatened with physical harm?</t>
  </si>
  <si>
    <t>Been physically harmed?</t>
  </si>
  <si>
    <t>Been required to perform personal services?</t>
  </si>
  <si>
    <t>Been subjected to unwanted sexual advances?</t>
  </si>
  <si>
    <t>Been asked to exchange sexual favors for grades or other rewards?</t>
  </si>
  <si>
    <t>Been denied opportunities for training or rewards based on gender?</t>
  </si>
  <si>
    <t>Been subjected to offensive sexist remarks/names?</t>
  </si>
  <si>
    <t>Received lower evaluations or grades solely because of gender rather than performance?</t>
  </si>
  <si>
    <t>Been denied opportunities for training or rewards based on race or ethnicity?</t>
  </si>
  <si>
    <t>Been subjected to racially or ethnically offensive remarks/names?</t>
  </si>
  <si>
    <t>Received lower evaluations or grades solely because of race or ethnicity rather than performance?</t>
  </si>
  <si>
    <t xml:space="preserve">Been denied opportunities for training or rewards based on sexual orientation? </t>
  </si>
  <si>
    <t>Been subjected to offensive remarks/names related to sexual orientation?</t>
  </si>
  <si>
    <t>Received lower evaluations or grades solely because of sexual orientation rather than performance?</t>
  </si>
  <si>
    <t>Asexual</t>
  </si>
  <si>
    <t>Pansexual</t>
  </si>
  <si>
    <t>Queer</t>
  </si>
  <si>
    <t>I do not know</t>
  </si>
  <si>
    <t>Attention deficit/hyperactivity disorder</t>
  </si>
  <si>
    <t>Chronic health disability</t>
  </si>
  <si>
    <t>Deaf or hard of hearing</t>
  </si>
  <si>
    <t>Learning disability</t>
  </si>
  <si>
    <t>Mobility disability</t>
  </si>
  <si>
    <t>Psychological disability</t>
  </si>
  <si>
    <t>Visual disability</t>
  </si>
  <si>
    <t>My request for accommodations was denied</t>
  </si>
  <si>
    <t>My request for accommodations is under review</t>
  </si>
  <si>
    <t>I have not requested accommodations for other reasons</t>
  </si>
  <si>
    <t>Providing Feedback</t>
  </si>
  <si>
    <t>Overall Satisfaction with Medical Education / Basic Sciences</t>
  </si>
  <si>
    <t>Quality of Clerkships</t>
  </si>
  <si>
    <t>Family Medicine - Core Clerkship Activities</t>
  </si>
  <si>
    <t>Internal Medicine - Core Clerkship Activities</t>
  </si>
  <si>
    <t>Neurology - Core Clerkship Activities</t>
  </si>
  <si>
    <t>Obstetrics-Gynecology / Women's Health - Core Clerkship Activities</t>
  </si>
  <si>
    <t>Pediatrics - Core Clerkship Activities</t>
  </si>
  <si>
    <t>Psychiatry - Core Clerkship Activities</t>
  </si>
  <si>
    <t>Surgery - Core Clerkship Activities</t>
  </si>
  <si>
    <t>Preparedness for Residency</t>
  </si>
  <si>
    <t>Learning Environment / Professionalism of Faculty / Personal and Professional Development</t>
  </si>
  <si>
    <t>Burnout</t>
  </si>
  <si>
    <t>Career Activities / Specialty Choice / Hospitalist</t>
  </si>
  <si>
    <t xml:space="preserve">Resources about and Influences on Specialty Choice </t>
  </si>
  <si>
    <t>Future Work Location and Setting / Serving the Underserved / Career Reconsideration</t>
  </si>
  <si>
    <t>Satisfaction with Student Affairs, Educational Affairs and School Services</t>
  </si>
  <si>
    <t>Mistreatment Policies / Negative Behaviors Experienced during Medical School / Sources of Negative Behaviors</t>
  </si>
  <si>
    <t>Medical School Financing: Scholarships / Education Debt</t>
  </si>
  <si>
    <t>Medical School Financing: Noneducational Debt / Loan Forgiveness Plans</t>
  </si>
  <si>
    <t>Gender Identity / Sexual Orientation</t>
  </si>
  <si>
    <t>Create GQ report template</t>
  </si>
  <si>
    <t>Produce GQ reports</t>
  </si>
  <si>
    <t>Medical School Graduation Questionnaire</t>
  </si>
  <si>
    <t>February 14</t>
  </si>
  <si>
    <r>
      <rPr>
        <sz val="11"/>
        <rFont val="Arial"/>
        <family val="2"/>
      </rPr>
      <t xml:space="preserve">Any questions about this report can be directed to AAMC Student Surveys staff at </t>
    </r>
    <r>
      <rPr>
        <u/>
        <sz val="11"/>
        <color theme="10"/>
        <rFont val="Arial"/>
        <family val="2"/>
      </rPr>
      <t>GQ@aamc.org</t>
    </r>
    <r>
      <rPr>
        <sz val="11"/>
        <rFont val="Arial"/>
        <family val="2"/>
      </rPr>
      <t>.</t>
    </r>
  </si>
  <si>
    <t>GQ</t>
  </si>
  <si>
    <t>Q19. Medical School Learning Environment Survey (MSLES)</t>
  </si>
  <si>
    <t>Halbesleben JRB, Demerouti E. The construct validity of an alternative measure of burnout: Investigating the English
translation of the Oldenburg Burnout Inventory. Work and Stress. 2005;19(3):208-220.</t>
  </si>
  <si>
    <t>Under 24</t>
  </si>
  <si>
    <t>30 through 32</t>
  </si>
  <si>
    <t>Over 32</t>
  </si>
  <si>
    <t>MD</t>
  </si>
  <si>
    <t>Joint BA/MD or BS/MD</t>
  </si>
  <si>
    <t>Joint MD/MBA</t>
  </si>
  <si>
    <t>Joint MD/MPH</t>
  </si>
  <si>
    <t>Joint MD/PhD</t>
  </si>
  <si>
    <t>Joint MD/Other</t>
  </si>
  <si>
    <t>Basic science coursework had sufficient illustrations of clinical relevance.</t>
  </si>
  <si>
    <t>Strongly_x000D_
agree</t>
  </si>
  <si>
    <t>Required clinical experiences integrated basic science content.</t>
  </si>
  <si>
    <t>Biochemistry</t>
  </si>
  <si>
    <t>Poor</t>
  </si>
  <si>
    <t>Fair</t>
  </si>
  <si>
    <t>Good</t>
  </si>
  <si>
    <t>Excellent</t>
  </si>
  <si>
    <t>Biostatistics and epidemiology</t>
  </si>
  <si>
    <t>Genetics</t>
  </si>
  <si>
    <t>Gross anatomy</t>
  </si>
  <si>
    <t>Immunology</t>
  </si>
  <si>
    <t>Introduction to Clinical Medicine/Introduction to the Patient</t>
  </si>
  <si>
    <t>Microanatomy/Histology</t>
  </si>
  <si>
    <t>Microbiology</t>
  </si>
  <si>
    <t>Neuroscience</t>
  </si>
  <si>
    <t>Pathology</t>
  </si>
  <si>
    <t>Pharmacology</t>
  </si>
  <si>
    <t>Physiology</t>
  </si>
  <si>
    <t>Behavioral science</t>
  </si>
  <si>
    <t>Pathophysiology of disease</t>
  </si>
  <si>
    <t>Emergency Medicine</t>
  </si>
  <si>
    <t>Family Medicine</t>
  </si>
  <si>
    <t>Internal Medicine</t>
  </si>
  <si>
    <t>Neurology</t>
  </si>
  <si>
    <t>Obstetrics-Gynecology/Women's Health</t>
  </si>
  <si>
    <t>Pediatrics</t>
  </si>
  <si>
    <t>Psychiatry</t>
  </si>
  <si>
    <t>Surgery</t>
  </si>
  <si>
    <t>Family Medicine: Were you observed taking the relevant portions of the patient history?</t>
  </si>
  <si>
    <t>Family Medicine: Were you observed performing the relevant portions of the physical or mental status exam?</t>
  </si>
  <si>
    <t>Family Medicine: Were you provided with mid-clerkship feedback?</t>
  </si>
  <si>
    <t>Family Medicine: Faculty provided effective teaching during the clerkship</t>
  </si>
  <si>
    <t>Internal Medicine: Were you observed taking the relevant portions of the patient history?</t>
  </si>
  <si>
    <t>Internal Medicine: Were you observed performing the relevant portions of the physical or mental status exam?</t>
  </si>
  <si>
    <t>Internal Medicine: Were you provided with mid-clerkship feedback?</t>
  </si>
  <si>
    <t>Internal Medicine: Faculty provided effective teaching during the clerkship</t>
  </si>
  <si>
    <t>Neurology: Were you observed taking the relevant portions of the patient history?</t>
  </si>
  <si>
    <t>Neurology: Were you observed performing the relevant portions of the physical or mental status exam?</t>
  </si>
  <si>
    <t>Neurology: Were you provided with mid-clerkship feedback?</t>
  </si>
  <si>
    <t xml:space="preserve">Neurology: Faculty provided effective teaching during the clerkship </t>
  </si>
  <si>
    <t>Obstetrics-Gynecology/Women's Health: Were you observed taking the relevant portions of the patient history?</t>
  </si>
  <si>
    <t>Obstetrics-Gynecology/Women's Health: Were you observed performing the relevant portions of the physical or mental status exam?</t>
  </si>
  <si>
    <t>Obstetrics-Gynecology/Women's Health: Were you provided with mid-clerkship feedback?</t>
  </si>
  <si>
    <t>Obstetrics-Gynecology/Women's Health: Faculty provided effective teaching during the clerkship</t>
  </si>
  <si>
    <t>Pediatrics: Were you observed taking the relevant portions of the patient history?</t>
  </si>
  <si>
    <t>Pediatrics: Were you observed performing the relevant portions of the physical or mental status exam?</t>
  </si>
  <si>
    <t>Pediatrics: Were you provided with mid-clerkship feedback?</t>
  </si>
  <si>
    <t>Pediatrics: Faculty provided effective teaching during the clerkship</t>
  </si>
  <si>
    <t>Psychiatry: Were you observed taking the relevant portions of the patient history?</t>
  </si>
  <si>
    <t>Psychiatry: Were you observed performing the relevant portions of the physical or mental status exam?</t>
  </si>
  <si>
    <t>Psychiatry: Were you provided with mid-clerkship feedback?</t>
  </si>
  <si>
    <t>Psychiatry: Faculty provided effective teaching during the clerkship</t>
  </si>
  <si>
    <t>Surgery: Were you observed taking the relevant portions of the patient history?</t>
  </si>
  <si>
    <t>Surgery: Were you observed performing the relevant portions of the physical or mental status exam?</t>
  </si>
  <si>
    <t>Surgery: Were you provided with mid-clerkship feedback?</t>
  </si>
  <si>
    <t>Surgery: Faculty provided effective teaching during the clerkship</t>
  </si>
  <si>
    <t>I am confident that I have acquired the clinical skills required to begin a residency program.</t>
  </si>
  <si>
    <t>I have the fundamental understanding of common conditions and their management encountered in the major clinical disciplines.</t>
  </si>
  <si>
    <t>I have the communication skills necessary to interact with patients and health professionals.</t>
  </si>
  <si>
    <t>I have basic skills in clinical decision making and the application of evidence based information to medical practice.</t>
  </si>
  <si>
    <t>I understand the ethical and professional values that are expected of the profession.</t>
  </si>
  <si>
    <t>I believe I am adequately prepared to care for patients from different backgrounds.</t>
  </si>
  <si>
    <t>I have the skills to apply the principles of high value care (e.g., quality, safety, cost) in medical decision-making.</t>
  </si>
  <si>
    <t>I have the skills to address the social determinants that differentially influence the health status of patients.</t>
  </si>
  <si>
    <t>Adequate</t>
  </si>
  <si>
    <t>Very Good</t>
  </si>
  <si>
    <t>Independent study project for credit</t>
  </si>
  <si>
    <t>Research project with faculty member</t>
  </si>
  <si>
    <t>Global health experience</t>
  </si>
  <si>
    <t>Field experience in home care</t>
  </si>
  <si>
    <t>Learned the proper use of the interpreter when needed</t>
  </si>
  <si>
    <t>Experience related to health disparities</t>
  </si>
  <si>
    <t>Community-based research project</t>
  </si>
  <si>
    <t>Field experience in nursing home care</t>
  </si>
  <si>
    <t>Experience with a free clinic for the underserved population</t>
  </si>
  <si>
    <t>I received appropriate guidance in the selection of electives.</t>
  </si>
  <si>
    <t>Zero rotations</t>
  </si>
  <si>
    <t>Two or more</t>
  </si>
  <si>
    <t>Virtual Away Rotations</t>
  </si>
  <si>
    <t>Total Away Rotations</t>
  </si>
  <si>
    <t>Zero away rotations</t>
  </si>
  <si>
    <t>Three or more</t>
  </si>
  <si>
    <t>Being respectful of patients' dignity and autonomy</t>
  </si>
  <si>
    <t>Actively listened and showed interest in patients</t>
  </si>
  <si>
    <t>Taking time and effort to explain information to patients</t>
  </si>
  <si>
    <t>Advocating appropriately on behalf of his/her patients</t>
  </si>
  <si>
    <t>Surgery - General Surgery or subspecialty</t>
  </si>
  <si>
    <t>Vascular Surgery</t>
  </si>
  <si>
    <t>Not sure</t>
  </si>
  <si>
    <t>Advising/Mentoring</t>
  </si>
  <si>
    <t>Did not 
use</t>
  </si>
  <si>
    <t>Not 
useful</t>
  </si>
  <si>
    <t>Somewhat
useful</t>
  </si>
  <si>
    <t>Moderately
useful</t>
  </si>
  <si>
    <t>Very
useful</t>
  </si>
  <si>
    <t>AAMC's Careers in Medicine website</t>
  </si>
  <si>
    <t>Specialty interest group-sponsored panels and presentations</t>
  </si>
  <si>
    <t>School-sponsored career planning workshops and courses</t>
  </si>
  <si>
    <t>Participation in in-house and extramural electives</t>
  </si>
  <si>
    <t>Other publications and web-based resources</t>
  </si>
  <si>
    <t>Competitiveness of specialty</t>
  </si>
  <si>
    <t>No
influence</t>
  </si>
  <si>
    <t>Minor
influence</t>
  </si>
  <si>
    <t>Moderate
influence</t>
  </si>
  <si>
    <t>Strong
influence</t>
  </si>
  <si>
    <t>Level of educational debt</t>
  </si>
  <si>
    <t>Role model influence</t>
  </si>
  <si>
    <t>Options for fellowship training</t>
  </si>
  <si>
    <t>Income expectations</t>
  </si>
  <si>
    <t>Length of residency training</t>
  </si>
  <si>
    <t>Family expectations</t>
  </si>
  <si>
    <t>My future family plans</t>
  </si>
  <si>
    <t>Work/Life balance</t>
  </si>
  <si>
    <t>Content of specialty</t>
  </si>
  <si>
    <t>Alabama</t>
  </si>
  <si>
    <t>Alaska</t>
  </si>
  <si>
    <t>Delaware</t>
  </si>
  <si>
    <t>District of Columbia</t>
  </si>
  <si>
    <t>Georgia</t>
  </si>
  <si>
    <t>Hawaii</t>
  </si>
  <si>
    <t>Idaho</t>
  </si>
  <si>
    <t>Iowa</t>
  </si>
  <si>
    <t>Louisiana</t>
  </si>
  <si>
    <t>Massachusetts</t>
  </si>
  <si>
    <t>Missouri</t>
  </si>
  <si>
    <t>Montana</t>
  </si>
  <si>
    <t>Nevada</t>
  </si>
  <si>
    <t>New Hampshire</t>
  </si>
  <si>
    <t>New Jersey</t>
  </si>
  <si>
    <t>New York</t>
  </si>
  <si>
    <t>Ohio</t>
  </si>
  <si>
    <t>Pennsylvania</t>
  </si>
  <si>
    <t>Rhode Island</t>
  </si>
  <si>
    <t>South Carolina</t>
  </si>
  <si>
    <t>South Dakota</t>
  </si>
  <si>
    <t>Texas</t>
  </si>
  <si>
    <t>Vermont</t>
  </si>
  <si>
    <t>Washington</t>
  </si>
  <si>
    <t>Wyoming</t>
  </si>
  <si>
    <t>U.S. Territory/Possession</t>
  </si>
  <si>
    <t>Canada</t>
  </si>
  <si>
    <t>Other Foreign Country</t>
  </si>
  <si>
    <t>Large city (population 500,000 or more)</t>
  </si>
  <si>
    <t>Suburb of a large city</t>
  </si>
  <si>
    <t>City of moderate size (population 50,000 to 500,000)</t>
  </si>
  <si>
    <t>Suburb of moderate size city</t>
  </si>
  <si>
    <t>Small city (population 10,000 to 50,000--other than suburb)</t>
  </si>
  <si>
    <t>Town (population 2,500 to 10,000--other than suburb)</t>
  </si>
  <si>
    <t>Small town (population less than 2,500)</t>
  </si>
  <si>
    <t>Rural/unincorporated area</t>
  </si>
  <si>
    <t>Undecided or no preference</t>
  </si>
  <si>
    <t>Probably not</t>
  </si>
  <si>
    <t>Probably yes</t>
  </si>
  <si>
    <t>Office of the Dean of Students/Associate Dean for Students: Accessibility</t>
  </si>
  <si>
    <t>Office of the Dean of Students/Associate Dean for Students: Awareness of student concerns</t>
  </si>
  <si>
    <t>Office of the Dean of Students/Associate Dean for Students: Responsiveness to student problems</t>
  </si>
  <si>
    <t>Office of the Dean for Educational Programs/Curricular Affairs: Accessibility</t>
  </si>
  <si>
    <t>Office of the Dean for Educational Programs/Curricular Affairs: Awareness of student concerns</t>
  </si>
  <si>
    <t>Office of the Dean for Educational Programs/Curricular Affairs: Responsiveness to student problems</t>
  </si>
  <si>
    <t>Office of the Dean for Educational Programs/Curricular Affairs: Participation of students on key medical school committees</t>
  </si>
  <si>
    <t>Student Support: Academic counseling*</t>
  </si>
  <si>
    <t>Student Support: Overall educational debt management counseling*</t>
  </si>
  <si>
    <t>Student Support: Senior loan exit interview*</t>
  </si>
  <si>
    <t>Career Planning Services: Career preference assessment activities*</t>
  </si>
  <si>
    <t>Career Planning Services: Information about specialties*</t>
  </si>
  <si>
    <t>Career Planning Services: Information about alternative medical careers*</t>
  </si>
  <si>
    <t>Career Planning Services: Overall satisfaction with career planning services*</t>
  </si>
  <si>
    <t>Wellness: Student programs/activities that promote effective stress management, a balanced lifestyle and overall well being*</t>
  </si>
  <si>
    <t>Student Health: Student health services*</t>
  </si>
  <si>
    <t>Student Health: Student mental health services*</t>
  </si>
  <si>
    <t>Student Health: Student health insurance*</t>
  </si>
  <si>
    <t>Pre-clerkship faculty</t>
  </si>
  <si>
    <t>Clerkship faculty (classroom)</t>
  </si>
  <si>
    <t>Clerkship faculty (clinical setting)</t>
  </si>
  <si>
    <t>Resident/Intern</t>
  </si>
  <si>
    <t>Nurse</t>
  </si>
  <si>
    <t>Administrator</t>
  </si>
  <si>
    <t>Other institution employee</t>
  </si>
  <si>
    <t>Student</t>
  </si>
  <si>
    <t>Family medicine</t>
  </si>
  <si>
    <t>Internal medicine</t>
  </si>
  <si>
    <t>Obstetrics and Gynecology/Women's Health</t>
  </si>
  <si>
    <t>Other setting</t>
  </si>
  <si>
    <t>Dean of Students</t>
  </si>
  <si>
    <t>Designated counselor/advocate/ombudsperson</t>
  </si>
  <si>
    <t>Other medical school administrator</t>
  </si>
  <si>
    <t>Faculty member</t>
  </si>
  <si>
    <t>The incident did not seem important enough to report</t>
  </si>
  <si>
    <t>I resolved the issue myself</t>
  </si>
  <si>
    <t>I did not think anything would be done about it</t>
  </si>
  <si>
    <t>Fear of reprisal</t>
  </si>
  <si>
    <t>I did not know what to do</t>
  </si>
  <si>
    <t>No scholarships ($0)</t>
  </si>
  <si>
    <t>$1 to $24,999</t>
  </si>
  <si>
    <t>$25,000 to $49,999</t>
  </si>
  <si>
    <t>$50,000 to $74,999</t>
  </si>
  <si>
    <t>$75,000 to $99,999</t>
  </si>
  <si>
    <t>$100,000 to $149,999</t>
  </si>
  <si>
    <t>$150,000 to $199,999</t>
  </si>
  <si>
    <t>$200,000 to $299,999</t>
  </si>
  <si>
    <t>$300,000 or more</t>
  </si>
  <si>
    <t>No debt ($0)</t>
  </si>
  <si>
    <t>$200,000 or more</t>
  </si>
  <si>
    <t>$1 to $49,999</t>
  </si>
  <si>
    <t>$50,000 to $99,999</t>
  </si>
  <si>
    <t>$300,000 to $399,999</t>
  </si>
  <si>
    <t>$400,000 or more</t>
  </si>
  <si>
    <t>$400,000 to $499,999</t>
  </si>
  <si>
    <t>$500,000 or more</t>
  </si>
  <si>
    <t>$150,000 or more</t>
  </si>
  <si>
    <t>Department of Education’s Public Service Loan Forgiveness (PSLF)</t>
  </si>
  <si>
    <t>National Health Service Corps</t>
  </si>
  <si>
    <t>Indian Health Service Corps</t>
  </si>
  <si>
    <t>Armed Services (Navy, Army, Air Force)</t>
  </si>
  <si>
    <t>Uniformed Service (CDC, HHS)</t>
  </si>
  <si>
    <t>State loan forgiveness program</t>
  </si>
  <si>
    <t>Hospital program (e.g., sign-on bonus)</t>
  </si>
  <si>
    <t>Private loan forgiveness program</t>
  </si>
  <si>
    <t>In-Person Away Rotations</t>
  </si>
  <si>
    <t>H:\ASR Data Operations and Services\Student Surveys\GQ</t>
  </si>
  <si>
    <t>The GQ was established in 1978 as a method for the Association of American Medical Colleges (AAMC), medical schools, and other organizations to identify and address issues critical to the future of medical education and the well-being of medical students. These issues include: students’ satisfaction with their educational program’s ability to prepare them for residency; students’ career and specialty plans; the costs of medical education; and students’ experiences of mistreatment in the learning environment. Since its inception, the GQ has been a tool used by medical schools, faculty, students, researchers, and the LCME for benchmarking and improving medical education.</t>
  </si>
  <si>
    <t>Percentages displayed in the reports may not sum to 100 due to rounding or to collection formats permitting more than one response. Where the reports appear to have missing columns, rows, or blank spaces within rows, these correspond to unavailable data for a particular survey item in a given year, usually due to changes in when the survey item was offered, or to alterations to the item affecting the comparability of the data. These are to be distinguished from data with a displayed percent of ‘0.0’, which correspond to real survey response options that were selected by no, or very few, respondents.</t>
  </si>
  <si>
    <t>We encourage constituents to provide feedback regarding the GQ reports. If you would like to provide feedback, please contact gq@aamc.org.</t>
  </si>
  <si>
    <t>Copies of the GQ survey are available at www.aamc.org/gq.</t>
  </si>
  <si>
    <t>Q23. Oldenburg Burnout Inventory for Medical Students Scale</t>
  </si>
  <si>
    <t>How would you rate the value of your Department of Veterans Affairs clinical training experience?
Note: Only those who responded "Yes" to the prior question could respond to this item.</t>
  </si>
  <si>
    <t>2021 (%)</t>
  </si>
  <si>
    <t>2022 (%)</t>
  </si>
  <si>
    <t>GQ year</t>
  </si>
  <si>
    <t>Median scholarship amount of those with scholarships ($)</t>
  </si>
  <si>
    <t>Median premedical debt of those reporting premedical debt ($)</t>
  </si>
  <si>
    <t>Median medical school debt of those reporting medical school debt ($)</t>
  </si>
  <si>
    <t>Median education debt of those reporting education debt ($)</t>
  </si>
  <si>
    <t>Median non-educational debt of those reporting non-educational debt ($)</t>
  </si>
  <si>
    <t>Credit Cards ($)</t>
  </si>
  <si>
    <t>Car loans ($)</t>
  </si>
  <si>
    <t>Mortgage ($)</t>
  </si>
  <si>
    <t>Residency and relocation loans ($)</t>
  </si>
  <si>
    <t>Other consumer loans ($)</t>
  </si>
  <si>
    <t>Total amount ($)</t>
  </si>
  <si>
    <t>Men</t>
  </si>
  <si>
    <t>Women</t>
  </si>
  <si>
    <t>Authorship (sole or joint) of a peer-reviewed paper submitted for publication</t>
  </si>
  <si>
    <t>Authorship (sole or joint) of a peer-reviewed oral or poster presentation</t>
  </si>
  <si>
    <t>Educating elementary, high school or college students about careers in health professions or biological sciences</t>
  </si>
  <si>
    <t>Providing health education (e.g., HIV/AIDS education, breast cancer awareness, smoking cessation, obesity)</t>
  </si>
  <si>
    <t>Field experience in providing health education in the community (e.g., adult/child protective services, family violence program, rape crisis hotline)</t>
  </si>
  <si>
    <t>Learned another language in order to improve communication with patients</t>
  </si>
  <si>
    <t>Experience related to cultural awareness and cultural competence</t>
  </si>
  <si>
    <t>There are disconnects between what I am taught about professional behaviors/attitudes and what I see being demonstrated by faculty.</t>
  </si>
  <si>
    <t>2023 (%)</t>
  </si>
  <si>
    <t>Man</t>
  </si>
  <si>
    <t>Woman</t>
  </si>
  <si>
    <t>Trans Man</t>
  </si>
  <si>
    <t>Trans Woman</t>
  </si>
  <si>
    <t>Agender</t>
  </si>
  <si>
    <t>Genderqueer/Gender nonconforming</t>
  </si>
  <si>
    <t>Nonbinary</t>
  </si>
  <si>
    <t>Another gender identity</t>
  </si>
  <si>
    <t>Another sexual orientation</t>
  </si>
  <si>
    <t>Medical Genetics and Genomics or subspecialty</t>
  </si>
  <si>
    <t>Neurological Surgery or subspecialty</t>
  </si>
  <si>
    <t>2024 (%)</t>
  </si>
  <si>
    <t>Unknown</t>
  </si>
  <si>
    <t>There are disconnects between what I am taught about professional behaviors/attitudes and what I see being demonstrated by residents.</t>
  </si>
  <si>
    <t>Location of residency training</t>
  </si>
  <si>
    <t>I have not requested accommodations due to fear of stigma or bias</t>
  </si>
  <si>
    <t>I have not requested accommodations because I do not have documentation to support my request</t>
  </si>
  <si>
    <t>I have not requested accommodations because my institution does not have a clear process for requesting accommodations</t>
  </si>
  <si>
    <t>I have not requested accommodations because the process for requesting or accessing accommodations is too difficult</t>
  </si>
  <si>
    <t>The process for requesting accommodations</t>
  </si>
  <si>
    <t>Not
applicable</t>
  </si>
  <si>
    <t>Been denied opportunities for training or rewards based on a disability?</t>
  </si>
  <si>
    <t>Been subjected to offensive remarks/names related to a disability?</t>
  </si>
  <si>
    <t>Received lower evaluations or grades solely because of a disability rather than performance?</t>
  </si>
  <si>
    <t>Emergency medicine</t>
  </si>
  <si>
    <t>I have a fundamental understanding of the issues in social sciences of medicine (e.g., ethics, humanism, professionalism,
  organization and structure of the health care system).</t>
  </si>
  <si>
    <t>My knowledge or opinion was influenced or changed by becoming more aware of the perspectives of individuals from
  different backgrounds.</t>
  </si>
  <si>
    <t>The diversity within my medical school class enhanced my training and skills to work with individuals from different
  backgrounds.</t>
  </si>
  <si>
    <t>I have not requested accommodations because I feel I do not need accommodations</t>
  </si>
  <si>
    <t>Been subjected to negative or offensive behavior(s) based on your personal beliefs or personal characteristics
  other than your gender, race/ethnicity, sexual orientation, or disability?</t>
  </si>
  <si>
    <t>Family Medicine: Residents provided effective teaching during the clerkship
  Note: Respondents had the option to select "Not applicable"; these data are not included in the report calculations and counts.</t>
  </si>
  <si>
    <t>Internal Medicine: Residents provided effective teaching during the clerkship
  Note: Respondents had the option to select "Not applicable"; these data are not included in the report calculations and counts.</t>
  </si>
  <si>
    <t>Neurology: Residents provided effective teaching during the clerkship
  Note: Respondents had the option to select "Not applicable"; these data are not included in the report calculations and counts.</t>
  </si>
  <si>
    <t>Obstetrics-Gynecology/Women's Health: Residents provided effective teaching during the clerkship
  Note: Respondents had the option to select "Not applicable"; these data are not included in the report calculations and counts.</t>
  </si>
  <si>
    <t>Pediatrics: Residents provided effective teaching during the clerkship
  Note: Respondents had the option to select "Not applicable"; these data are not included in the report calculations and counts.</t>
  </si>
  <si>
    <t>Psychiatry: Residents provided effective teaching during the clerkship
  Note: Respondents had the option to select "Not applicable"; these data are not included in the report calculations and counts.</t>
  </si>
  <si>
    <t>Surgery: Residents provided effective teaching during the clerkship
  Note: Respondents had the option to select "Not applicable"; these data are not included in the report calculations and counts.</t>
  </si>
  <si>
    <t>Another disability or condition</t>
  </si>
  <si>
    <t>2025</t>
  </si>
  <si>
    <t>June 8</t>
  </si>
  <si>
    <t>2025 (%)</t>
  </si>
  <si>
    <t>My personality, interests, and skills</t>
  </si>
  <si>
    <t>Influence your choice of specialty?</t>
  </si>
  <si>
    <t>Influence your choice of where to apply for residency?</t>
  </si>
  <si>
    <t>The accommodations that I received [Note: in 2024, the wording was: "The accommodations that were made available to you"]</t>
  </si>
  <si>
    <t>Insensitive or inappropriate comments directed at you, personally?</t>
  </si>
  <si>
    <t>Threatening or harmful behaviors directed at you, personally?</t>
  </si>
  <si>
    <t>Middle Eastern or North African</t>
  </si>
  <si>
    <t>Hispanic or Latino</t>
  </si>
  <si>
    <t>Native Hawaiian or Pacific Islander</t>
  </si>
  <si>
    <t>Some other race or ethnicity</t>
  </si>
  <si>
    <t>The 2025 GQ was open for participation from February 14, 2025 through June 8, 2025. The initial participants were individuals with expected graduation dates between July 1, 2024 and June 30, 2025 as identified by SRS data and confirmed by medical school personnel in January 2025. While the survey was open, medical schools could request changes to the list of eligible participants to reflect changes in expected graduation status. Through a variety of measures, medical schools independently encouraged graduating students to participate. The AAMC also sent email invitations and twice-monthly reminders to eligible students.</t>
  </si>
  <si>
    <t>Revisions to the GQ aim to incorporate emerging issues that impact medical education, enable the tracking of students’ opinions and experiences across the educational continuum, and improve the quality of the survey data. The following changes were made to the GQ survey and reports for 2025.</t>
  </si>
  <si>
    <t>Added in 2025: Negative Encounters with Patients</t>
  </si>
  <si>
    <t>Discontinued in 2025: Student Satisfaction with School Facilities</t>
  </si>
  <si>
    <t xml:space="preserve">The 2025 GQ discontinued four items asking students to register their level of satisfaction with their medical school’s library, student study space, student relaxation space, and information technology resources. </t>
  </si>
  <si>
    <t>Revised in 2025: Textual Change for ‘Personality’ as Influence on Specialty Choice</t>
  </si>
  <si>
    <t xml:space="preserve">In the GQ, students are asked to weigh how significantly various factors influenced their choice of specialty. In previous surveys, students were asked about “Fit with personality, interests, and skills.” In 2025, this was shortened to “My personality, interests, and skills.” </t>
  </si>
  <si>
    <t>Revised in 2025: Textual Changes to Questions about Accommodations</t>
  </si>
  <si>
    <t>Correction: Number of Respondents Reporting Negative Behaviors to School Staff</t>
  </si>
  <si>
    <t>Correction: Number of Students Planning to Participate in Loan Forgiveness Programs</t>
  </si>
  <si>
    <t>Changes to the Report in 2025</t>
  </si>
  <si>
    <t xml:space="preserve">Clinical Relevance of Science Instruction Given Higher Ratings	</t>
  </si>
  <si>
    <t xml:space="preserve">Students More Confident They are Prepared to Care for Patients of Different Backgrounds	</t>
  </si>
  <si>
    <t xml:space="preserve">Fewer Graduates Encountered Mistreatment During Medical School		</t>
  </si>
  <si>
    <t xml:space="preserve">Graduation Questionnaire participants were asked how frequently they were personally subjected to any discriminatory, offensive, or other negative behaviors during medical school. When counting only behaviors perpetrated by medical school staff or students, just over one third (34.3%) of 2025 graduates said they experienced such behaviors “once” or more. This figure is two points less (36.4%) than what was reported by 2024 graduates; it is also six points less than what was reported by 2021 graduates (40.3%). The 2025 percentage is the smallest reported by GQ respondents since the current set of questions was introduced in 2013. </t>
  </si>
  <si>
    <t xml:space="preserve">The 2025 GQ posed a new, separate question asking students to indicate how frequently patients subjected them to negative remarks or behaviors directed at them personally. Roughly one in five graduates (22.9%) said they experienced “threatening or harmful behaviors” from patients at least once. More than half of graduates (56.3%) indicated they experienced “insensitive or inappropriate comments” directed at them by patients at least once, with about one third (36.4%) indicating they encountered such comments “occasionally”.	</t>
  </si>
  <si>
    <t xml:space="preserve">The portion of 2025 graduates with no medical school debt increased to 33.6%, up from 30.4% reported in 2021. And the portion of graduates with no premedical/college debt increased to 71.7%, up from 68.7% in 2021. </t>
  </si>
  <si>
    <t xml:space="preserve">For each year from 2018 to 2023, the median total education debt reported by indebted medical school graduates in the AAMC Graduation Questionnaire was $200,000. In 2024, this figure increased to $207,000; in 2025, it increased again to $220,000. Meanwhile, the median medical school loan debt for indebted graduates remained at $200,000. </t>
  </si>
  <si>
    <t>The category “Middle Eastern or North African” was added to the race/ethnicity information displayed in report item 3. The changes to the response options align with an updated AAMC standard for collecting race/ethnicity information.</t>
  </si>
  <si>
    <t>Middle Eastern or North African Participants Added to Demographic Information</t>
  </si>
  <si>
    <t>Students Reported Greater Satisfaction with Electives Guidance, Career Planning, and Wellness Programs</t>
  </si>
  <si>
    <t xml:space="preserve">Current graduates also reported a higher level of satisfaction with “student programs/activities that promote effective stress management, a balanced lifestyle and overall well being.” The share of 2025 GQ respondents who said they were satisfied (39.7%) or very satisfied (30.6%) with such programs totaled 70.3%; this was an increase of nearly five points over what GQ respondents indicated in 2024 (65.5%). </t>
  </si>
  <si>
    <t>For Graduates With Debt, Median Total Education Debt Increased</t>
  </si>
  <si>
    <t>Electives / Diversity / Away Rotations</t>
  </si>
  <si>
    <t xml:space="preserve">The data in the 2025 GQ All Schools Summary Report reflect the responses of graduates of the 155 U.S. medical schools that graduated students in the 2024-2025 academic year. According to the AAMC Student Records System (SRS) as of July 1, 2025, these 17,409 respondents represent 80.6% of the 21,589 medical students who graduated from July 1, 2024 through June 30, 2025. Survey data for participating individuals may not be comparable to data for nonparticipants. </t>
  </si>
  <si>
    <t xml:space="preserve">Respondents to the 2025 GQ were evenly distributed across U.S. regions. The distribution of eligible 2025 graduates was: 33.7% Southern, 27.6% Northeast, 25.7% Central, and 13.0% Western. By comparison, the distribution of survey respondents was: 33.7% Southern, 27.9% Northeast, 24.9% Central, and 13.5% Western. Public and private medical schools were also evenly represented in the GQ. Eligible graduates were 60.8% from public medical schools and 39.2% from private medical schools. By comparison, GQ respondents were also 60.8% from public medical schools and 39.2% from private medical schools.	</t>
  </si>
  <si>
    <t xml:space="preserve">Medical school graduates in 2025 were also more likely to agree with the statement that their “required clinical experiences integrated basic science content.” The percentage indicating they “strongly agree” was 38.1% in 2025, which was almost five points higher than in 2024 (33.3%), and more than ten points higher than in 2021 (27.7%). </t>
  </si>
  <si>
    <t xml:space="preserve">The AAMC Graduation Questionnaire asks students to express their level of agreement with the statement, “I believe I am adequately prepared to care for patients from different backgrounds.” Five years ago, roughly sixty percent (60.4%) of graduates said they “strongly agree.” For 2025 graduates, this number increased to nearly seventy percent (69.7%). </t>
  </si>
  <si>
    <t xml:space="preserve">The class of 2025 reported a higher level of satisfaction with how their school provided guidance in choosing electives to help determine their future careers. When asked if they “received appropriate guidance in the selection of electives,” 80.0% of students said they agree (43.7%) or strongly agree (36.3%). This was three points higher than the 77.1% reported by the class of 2024.  </t>
  </si>
  <si>
    <t>The percentage of 2025 medical school graduates who stated they “strongly agree” that the “basic science coursework at their medical school had sufficient illustrations of clinical relevance” was 35.1%. This was more than three points higher than in 2024 (31.6%), and nearly ten points higher than in 2021 (25.3%).</t>
  </si>
  <si>
    <t xml:space="preserve">Of those with education debt, a larger share of 2025 medical school graduates reported plans to enter a loan forgiveness program. In 2025, 65.1% of indebted students reported such plans; just five years ago, the figure was almost twenty points smaller: 46.7%. The most frequently cited loan forgiveness type was the Department of Education’s Public Service Loan Forgiveness (PSLF) program, at 88.5%, followed by hospital/sign-on programs (4.2%), and state loan forgiveness programs (3.5%). </t>
  </si>
  <si>
    <t xml:space="preserve">Among the 64.0% of 2025 graduates who reported receiving medical school scholarships, the median scholarship amount was $35,000. This was $3,000 more than the $32,000 median scholarship amount reported by 2024 graduates. </t>
  </si>
  <si>
    <t>The 2025 GQ piloted two new questions about student experiences with patients. The new questions asked students how frequently patients subjected students to “Insensitive or inappropriate comments directed at you, personally,” and “Threatening or harmful behaviors directed at you, personally.” The results to these questions should provide timely national and local snapshots of the learning environments of physician trainees.</t>
  </si>
  <si>
    <t xml:space="preserve">In the 2024 survey, students with disabilities were asked, “Has your medical school provided accommodations for your disability?” In 2025, the language was updated to: “During medical school, did you receive accommodations from your institution for your disability?” Additionally, the follow-up question posed to those answering “No” to whether they received accommodations was also revised. In 2024, the language was: “Why did your school not provide accommodations?” In 2025, the language was updated to: “Why didn’t you receive accommodations from your institution for your disability?” </t>
  </si>
  <si>
    <t xml:space="preserve">When asked to rate their “overall satisfaction with career planning services,” 71.6% of 2025 GQ respondents rated these services favorably, with 29.1% providing a “very satisfied” rating. These figures were a few percentage points higher than the figures reported by 2024 graduates, whose ratings were 68.1% and 25.6%, respectively. </t>
  </si>
  <si>
    <t>Negative Behaviors Locations / Reporting and Witnessing Behaviors / Patient Behaviors</t>
  </si>
  <si>
    <t xml:space="preserve">Participants in the 2025 GQ were 56.6% women; by comparison, women were 54.9% of eligible graduates. Those identifying as underrepresented in medicine (URiM) were 21.7% of 2025 respondents, compared to 22.5% of the eligible population. For this comparison, URiM is defined as any graduate who self-identified as one or more of the following race/ethnicity categories either alone or in combination with any other race/ethnicity category: American Indian or Alaska Native; Black or African American; Hispanic or Latino; or Native Hawaiian or Pacific Islander. </t>
  </si>
  <si>
    <t>Prior to the 2025 All Schools Summary Report, an incorrect “number of respondents” was displayed for the question, “To whom did you report the behavior(s)?” (report item 52). Prior reports had displayed a number that included those who were eligible to answer the question but who did not, in fact, answer it. The corrected “number of respondents” for this item now excludes null responses and will thus be smaller than what was displayed in prior-year reports. However, the percentages displayed for each category of person to whom behaviors were reported (“Dean of Students,” “Designated counselor/advocate/ombudsperson,” etc.) were already being calculated on a denominator of only non-null responses. Therefore, the percentage data displayed for each response category item remain accurate and unchanged.</t>
  </si>
  <si>
    <t xml:space="preserve">Prior to the 2025 All Schools Summary Report, an incorrect “number of respondents” was used in calculating the percentage of students answering the question, “Do you plan to enter into a loan-forgiveness program?” and, to a lesser extent, the follow-up question, “Select the type of loan forgiveness program in which you plan to participate” (report items 68-69). Prior reports had inadvertently included a very small number (between 1 and 10, nationally, in any one year) who had previously indicated they did not have any education debt. The 2025 report now excludes from the loan forgiveness questions all students who reported having zero premedical/college debt and zero medical school debt; data displayed back to 2021 have been corrected. Because the denominators were reduced, the percentages for the data displayed in the 2025 GQ report may differ from what was reported in prior years.	</t>
  </si>
  <si>
    <t>0.5. Total number of students who responded to the questionnaire:</t>
  </si>
  <si>
    <t>1. Gender:
Note: The data are from other AAMC data sources.</t>
  </si>
  <si>
    <t>2. Age at graduation:_x000D_
Note: The data are from other AAMC data sources.</t>
  </si>
  <si>
    <t>3. How do you self-identify?
Note: This information is populated from other AAMC data sources. Percentages may not sum to 100% as multiple responses are allowed. Starting in 2025, "Middle Eastern or North African" is a new category, and race/ethnicity data are displayed for all respondents, including non-U.S. citizens and non-permanent residents, so prior-year data may not be comparable to data in previous GQ reports.</t>
  </si>
  <si>
    <t>4. What is your current marital status?</t>
  </si>
  <si>
    <t>5. How many dependents do you have (not including a spouse/partner)?</t>
  </si>
  <si>
    <t>6. Type of degree program:_x000D_
Note: The data are from the AAMC Student Records System.</t>
  </si>
  <si>
    <t>7. Please indicate the extent to which you agree with the following statement:</t>
  </si>
  <si>
    <t>Percentage of Respondents Selecting Each Rating</t>
  </si>
  <si>
    <t>GQ Year</t>
  </si>
  <si>
    <t>8. Based on your experiences, indicate whether you agree or disagree with the following statements about medical school:</t>
  </si>
  <si>
    <t>9. How well did your study of the following sciences basic to medicine prepare you for clinical clerkships and electives?_x000D_
Note: Respondents had the option to select "Not applicable"; these data are not included in the report calculations and counts.</t>
  </si>
  <si>
    <t>10. Rate the quality of your educational experiences in the following clerkships. If you participated in an integrated clerkship, please answer this question in terms of your educational experience in each discipline. If you had no clinical experiences in the discipline, select ''Not applicable.'' 
Note: ''Not applicable'' responses are not included in the report calculations and counts.</t>
  </si>
  <si>
    <t>11.1. Clerkship Experiences: Family Medicine</t>
  </si>
  <si>
    <t>11.2. Clerkship Experiences: Internal Medicine</t>
  </si>
  <si>
    <t>11.3. Clerkship Experiences: Neurology</t>
  </si>
  <si>
    <t>11.4. Clerkship Experiences: Obstetrics-Gynecology/Women's Health</t>
  </si>
  <si>
    <t>11.5. Clerkship Experiences: Pediatrics</t>
  </si>
  <si>
    <t>11.6. Clerkship Experiences: Psychiatry</t>
  </si>
  <si>
    <t>11.7. Clerkship Experiences: Surgery</t>
  </si>
  <si>
    <t>12. Indicate whether you agree or disagree with the following statements about your preparedness for beginning a residency program:</t>
  </si>
  <si>
    <t>13. Have you had a clinical training experience during medical school at a Department of Veterans Affairs medical facility?</t>
  </si>
  <si>
    <t>14. Indicate the activities you will have participated in during medical school on an elective (for credit) or volunteer (not required) basis:</t>
  </si>
  <si>
    <t>15. Indicate whether you agree or disagree with the following statement:</t>
  </si>
  <si>
    <t>16. Based on your experiences, indicate whether you agree or disagree with the following statements:</t>
  </si>
  <si>
    <t>17. By the time you have graduated from medical school, will you have completed any away rotations, either in-person or virtual? Include only rotations that were not required by your medical school for graduation AND were at (or administered by) institutions not affiliated with your medical school.</t>
  </si>
  <si>
    <t>18. Number of Away Rotations</t>
  </si>
  <si>
    <t>19. Learning Environment Scales</t>
  </si>
  <si>
    <t>A shortened version of the Medical School Learning Environment Survey (MSLES) instrument consists of 7 items measuring two dimensions of the learning environment – emotional climate, and student-faculty interaction. Each subscale is calculated by summing across the items, which are measured on a 0-5 point scale. &lt;b&gt;Higher scores for each subscale indicate more positive perceptions of the learning environment.&lt;/b&gt;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insrument is often considered to be reliable if the estimate is 0.7 or higher.
&lt;b&gt;Emotional Climate&lt;/b&gt;
The emotional climate subscale combines the responses of three items assessing a student's affective response to the learning environment. These questions ask to what extent [or, how often] the educational experience leads to a sense of achievement, valuing oneself, and confidence in one's academic abilities. &lt;b&gt;The possible range of responses for the emotional climate subscale is 0 to 15. Higher scores are correlated with positive perceptions of the learning environment.&lt;/b&gt;</t>
  </si>
  <si>
    <r>
      <t xml:space="preserve">A shortened version of the Medical School Learning Environment Survey (MSLES) instrument consists of 7 items measuring two dimensions of the learning environment – emotional climate, and student-faculty interaction. Each subscale is calculated by summing across the items, which are measured on a 0-5 point scale. </t>
    </r>
    <r>
      <rPr>
        <b/>
        <sz val="10"/>
        <color theme="1"/>
        <rFont val="Arial"/>
        <family val="2"/>
      </rPr>
      <t>Higher scores for each subscale indicate more positive perceptions of the learning environment.</t>
    </r>
    <r>
      <rPr>
        <sz val="10"/>
        <color theme="1"/>
        <rFont val="Arial"/>
        <family val="2"/>
      </rPr>
      <t xml:space="preserve">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insrument is often considered to be reliable if the estimate is 0.7 or higher.
</t>
    </r>
    <r>
      <rPr>
        <b/>
        <sz val="10"/>
        <color theme="1"/>
        <rFont val="Arial"/>
        <family val="2"/>
      </rPr>
      <t>Emotional Climate</t>
    </r>
    <r>
      <rPr>
        <sz val="10"/>
        <color theme="1"/>
        <rFont val="Arial"/>
        <family val="2"/>
      </rPr>
      <t xml:space="preserve">
The emotional climate subscale combines the responses of three items assessing a student's affective response to the learning environment. These questions ask to what extent [or, how often] the educational experience leads to a sense of achievement, valuing oneself, and confidence in one's academic abilities. </t>
    </r>
    <r>
      <rPr>
        <b/>
        <sz val="10"/>
        <color theme="1"/>
        <rFont val="Arial"/>
        <family val="2"/>
      </rPr>
      <t>The possible range of responses for the emotional climate subscale is 0 to 15. Higher scores are correlated with positive perceptions of the learning environment.</t>
    </r>
  </si>
  <si>
    <t>Respondents</t>
  </si>
  <si>
    <t>&lt;b&gt;Student-Faculty Interaction&lt;/b&gt;
The student-faculty interaction subscale combines responses to four items assessing a student's perception of faculty supportiveness. In addition to asking about perceived distance between faculty and students, these questions ask to what extent students feel that faculty are helpful when providing academic advice, when providing non-academic advice, and when answering questions and providing criticism. &lt;b&gt;The possible range of responses for the student-faculty interaction subscale is 0 to 20, and higher scores are correlated with positive perceptions of the learning environment.&lt;/b&gt;</t>
  </si>
  <si>
    <r>
      <t>Student-Faculty Interaction</t>
    </r>
    <r>
      <rPr>
        <sz val="10"/>
        <color theme="1"/>
        <rFont val="Arial"/>
        <family val="2"/>
      </rPr>
      <t xml:space="preserve">
The student-faculty interaction subscale combines responses to four items assessing a student's perception of faculty supportiveness. In addition to asking about perceived distance between faculty and students, these questions ask to what extent students feel that faculty are helpful when providing academic advice, when providing non-academic advice, and when answering questions and providing criticism. </t>
    </r>
    <r>
      <rPr>
        <b/>
        <sz val="10"/>
        <color theme="1"/>
        <rFont val="Arial"/>
        <family val="2"/>
      </rPr>
      <t>The possible range of responses for the student-faculty interaction subscale is 0 to 20, and higher scores are correlated with positive perceptions of the learning environment.</t>
    </r>
  </si>
  <si>
    <t>20. Think about how often you experience[d] the following at your medical school. Determine your response by choosing one of the categories of frequency given below. Choose the category that best approximates your perceptions.</t>
  </si>
  <si>
    <t>21. Please rate how often the following professional behaviors/attitudes are demonstrated by your medical school's faculty.</t>
  </si>
  <si>
    <t>22. Indicate whether you agree or disagree with the following statements.</t>
  </si>
  <si>
    <t>23. Oldenburg Burnout Inventory for Medical Students Scale</t>
  </si>
  <si>
    <t>The Oldenburg Burnout Inventory for Medical Students (OLBI-MS) is a modified and shortened version of the Oldenburg Burnout Inventory (OLBI). The OLBI-MS instrument consists of 16 items measuring two dimensions of burnout – exhaustion and disengagement. Each subscale is calculated by summing across the items, which are measured on a 0-3 point scale. &lt;b&gt;Higher scores are correlated with higher levels of burnout.&lt;/b&gt;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instrument is often considered to be reliable if the estimate is 0.7 or higher.
&lt;b&gt;Disengagement&lt;/b&gt;
The disengagement subscale includes eight items on a 0-3 point scale and refers to distancing oneself from the object and content of medical school work and to negative attitudes toward medical school in general. &lt;b&gt;The possible range of responses for the disengagement subscale is 0 to 24, and higher scores are correlated with higher levels of burnout.&lt;/b&gt;</t>
  </si>
  <si>
    <r>
      <t xml:space="preserve">The Oldenburg Burnout Inventory for Medical Students (OLBI-MS) is a modified and shortened version of the Oldenburg Burnout Inventory (OLBI). The OLBI-MS instrument consists of 16 items measuring two dimensions of burnout – exhaustion and disengagement. Each subscale is calculated by summing across the items, which are measured on a 0-3 point scale. </t>
    </r>
    <r>
      <rPr>
        <b/>
        <sz val="10"/>
        <color theme="1"/>
        <rFont val="Arial"/>
        <family val="2"/>
      </rPr>
      <t>Higher scores are correlated with higher levels of burnout.</t>
    </r>
    <r>
      <rPr>
        <sz val="10"/>
        <color theme="1"/>
        <rFont val="Arial"/>
        <family val="2"/>
      </rPr>
      <t xml:space="preserve">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instrument is often considered to be reliable if the estimate is 0.7 or higher.
</t>
    </r>
    <r>
      <rPr>
        <b/>
        <sz val="10"/>
        <color theme="1"/>
        <rFont val="Arial"/>
        <family val="2"/>
      </rPr>
      <t>Disengagement</t>
    </r>
    <r>
      <rPr>
        <sz val="10"/>
        <color theme="1"/>
        <rFont val="Arial"/>
        <family val="2"/>
      </rPr>
      <t xml:space="preserve">
The disengagement subscale includes eight items on a 0-3 point scale and refers to distancing oneself from the object and content of medical school work and to negative attitudes toward medical school in general. </t>
    </r>
    <r>
      <rPr>
        <b/>
        <sz val="10"/>
        <color theme="1"/>
        <rFont val="Arial"/>
        <family val="2"/>
      </rPr>
      <t>The possible range of responses for the disengagement subscale is 0 to 24, and higher scores are correlated with higher levels of burnout.</t>
    </r>
  </si>
  <si>
    <t>&lt;b&gt;Exhaustion&lt;/b&gt;
The exhaustion subscale includes eight items on a 0-3 point scale and refers to the cognitive and physical strain as a consequence of the demands of medical school. &lt;b&gt;The possible range of responses for the exhaustion subscale is 0 to 24, and higher scores are correlated with higher levels of burnout.&lt;/b&gt;</t>
  </si>
  <si>
    <r>
      <t>Exhaustion</t>
    </r>
    <r>
      <rPr>
        <sz val="10"/>
        <color theme="1"/>
        <rFont val="Arial"/>
        <family val="2"/>
      </rPr>
      <t xml:space="preserve">
The exhaustion subscale includes eight items on a 0-3 point scale and refers to the cognitive and physical strain as a consequence of the demands of medical school. </t>
    </r>
    <r>
      <rPr>
        <b/>
        <sz val="10"/>
        <color theme="1"/>
        <rFont val="Arial"/>
        <family val="2"/>
      </rPr>
      <t>The possible range of responses for the exhaustion subscale is 0 to 24, and higher scores are correlated with higher levels of burnout.</t>
    </r>
  </si>
  <si>
    <t>24. In which of the following activities do you plan to participate during your career? 
_x000D_Note: Percentages may not sum to 100% as multiple responses are allowed.</t>
  </si>
  <si>
    <t>25. Do you anticipate providing patient care full-time or part-time?
Note: Only those who selected "Patient Care" at Q24 could respond to this item.</t>
  </si>
  <si>
    <t>26. How exclusively do you expect to be involved in research?
Note: Only those who selected "Research" at Q24 could respond to this item.</t>
  </si>
  <si>
    <t>27. When thinking about your career, what is your intended area of practice?</t>
  </si>
  <si>
    <t>28. Do you plan, at some point in your career, to work as a hospitalist (i.e., full-time care of hospitalized patients)?</t>
  </si>
  <si>
    <t>29. How useful were the following resources in learning about specialty choice and career planning?</t>
  </si>
  <si>
    <t>30. How influential were the following in helping you choose your specialty?</t>
  </si>
  <si>
    <t>31. How strongly did state laws about reproductive health services:</t>
  </si>
  <si>
    <t>32. Where do you hope to work after completing your medical training?</t>
  </si>
  <si>
    <t>33. Please indicate the setting in which you plan to work after the completion of your medical education and training:</t>
  </si>
  <si>
    <t>34. Do you plan to work primarily in an underserved area?</t>
  </si>
  <si>
    <t>35. Regardless of location, do you plan to care primarily for an underserved population?</t>
  </si>
  <si>
    <t>36. If you could revisit your career choice, would you choose to attend medical school again?</t>
  </si>
  <si>
    <t>37. Indicate your level of satisfaction with the following:_x000D_
Note: For items with an asterisk (*) respondents had the option to select "Did not use"; these responses are not included in the report calculations and counts.</t>
  </si>
  <si>
    <t>38. Are you a person with a disability (e.g., ADHD, learning, psychological, chronic health, mobility, hearing, vision, etc.)?
Note: To protect confidentiality, data are not displayed if fewer than five respondents selected "Yes" or "I do not know".</t>
  </si>
  <si>
    <t>39. Which of the following best describes your disability? If you have more than one type, select all that apply.
Note: Only those who answered "Yes" or "I do not know" to Q38 above could respond to this item. Percentages may not sum to 100% as multiple responses were allowed. To protect confidentiality, data are not displayed if there were fewer than five respondents.</t>
  </si>
  <si>
    <t>40. During medical school, did you receive accommodations from your institution for your disability?
Note: Only those who answered "Yes" or "I do not know" to Q38 above could respond to this item. To protect confidentiality, data are not displayed if fewer than five respondents selected "Yes" or "I do not know" to Q38. Prior to 2025, the question text was, "Has your medical school provided accommodations for your disability?"</t>
  </si>
  <si>
    <t>41. Why didn't you receive accommodations from your institution for your disability? Select all that apply.
Note: Only those who answered "No" to Q40 above could respond to this item. Percentages may not sum to 100% as multiple responses are allowed. To protect confidentiality, data are not displayed if fewer than five respondents selected "Yes" or "I do not know" to Q38 above. Because the response options were revised in 2024, prior-year data are not comparable and are not displayed. Prior to 2025, the question text was, "Why did your school not provide accommodations?"</t>
  </si>
  <si>
    <t>42. Please indicate your level of satisfaction with your institution's accessibility/disability services.
Note: Only those who responded "Yes" or "I do not know" to Q38 above could respond to this item. To protect confidentiality, data are not displayed if fewer than five respondents selected "Yes" or "I do not know" to Q38.</t>
  </si>
  <si>
    <t>43. Are you aware that your school has policies regarding the mistreatment of medical students?</t>
  </si>
  <si>
    <t>44. Do you know the procedures at your school for reporting the mistreatment of medical students?</t>
  </si>
  <si>
    <t>45. For each of the following behaviors, please indicate the frequency you personally experienced that behavior during medical school. Include in your response any behaviors performed by faculty, nurses, residents/interns, other institution employees or staff, and other students. Please do not include behaviors performed by patients.
During medical school, how frequently have you...
(Note: Because three disability-related behaviors were added in 2024, the words 'or disability' were added to the last item regarding 'other' behaviors experienced excluding gender, race or ethnicity, and sexual orientation. As a result, 2024 and 2025 data for 'other' behaviors are not fully comparable to data from prior years.)</t>
  </si>
  <si>
    <t>46. Percent of respondents who indicated they personally experienced any of the listed behaviors, excluding "publicly embarrassed." The data are derived from the responses to the survey question reported in Q45 above.</t>
  </si>
  <si>
    <t>47. Sources of "publicly humiliated"-only behaviors experienced personally, as percent of all who answered Q45 above, including those who indicated they "Never" experienced any of the listed behaviors. The actual question was: "Indicate below which person(s) engaged in the behavior that was directed at you. Check all that apply."</t>
  </si>
  <si>
    <t>48. Sources of behaviors experienced personally, excluding "publicly embarrassed" and "publicly humiliated," as percent of all who answered Q45 above, including those who indicated they "Never" experienced any of the listed behaviors. The actual question was: "Indicate below which person(s) engaged in the behavior that was directed at you. Check all that apply."</t>
  </si>
  <si>
    <t>49. Did any of the behaviors listed above occur during a clinical clerkship?
Note: Only those who indicated they personally experienced any of the behaviors listed in Q45 above, excluding "publicly embarrassed," could respond to this question.</t>
  </si>
  <si>
    <t>50. In which clinical clerkship(s) did you experience the behavior(s) you identified above?
Note: Only those who responded "Yes" to Q49 could respond to this item. "Emergency medicine" was added in 2024. As multiple responses were permitted, totals may exceed 100%.</t>
  </si>
  <si>
    <t>51. Did you report any of the behaviors listed above to a designated faculty member or a member of the medical school administration empowered to handle such complaints?
Note: The results include those who indicated they had personally experienced at least "Once" any of the behaviors, excluding "publicly embarrassed," listed in Q45 above.</t>
  </si>
  <si>
    <t>52. To whom did you report the behavior(s)? Check all that apply._x000D_
Note: Only those who responded "Yes" to Q51 could respond to this item. As multiple responses were permitted, totals may exceed 100%.</t>
  </si>
  <si>
    <t>53. How satisfied are you with the outcome of having reported the behavior(s)?
Note: Only those who responded "Yes" to Q51 could respond to this item.</t>
  </si>
  <si>
    <t>54. If there were any incidents of these behaviors that you did not report, why didn't you report them? Check all that apply.
Note: The results include all those who indicated they had personally experienced at least "Once" any of the behaviors, excluding "publicly embarrassed," listed in Q45 above. As multiple responses were permitted, totals may exceed 100%.</t>
  </si>
  <si>
    <t>55. During medical school, did you witness other students subjected to any of the behaviors listed above? Do not include experiences of embarrassment, or behaviors performed by patients.</t>
  </si>
  <si>
    <t xml:space="preserve">56. Did you report any of the behaviors that you witnessed to a designated faculty member or a member of the medical school administration empowered to handle such complaints? 
Note: Only those who responded ''Yes'' at Q55 could respond to this item. </t>
  </si>
  <si>
    <t>57. While in medical school, during encounters with patients, how frequently did patients subject you to...</t>
  </si>
  <si>
    <t>58. Did you receive any scholarships, stipends, or grants (not loans) for medical school?</t>
  </si>
  <si>
    <t>59. Scholarship Categories
Note: The upper reportable limit was $1,000,000.</t>
  </si>
  <si>
    <t>60. Do you have any outstanding educational loans for your college/premedical education?</t>
  </si>
  <si>
    <t>61. Premedical Debt Categories
Note: The upper reportable limit was $500,000.</t>
  </si>
  <si>
    <t xml:space="preserve">62. Do you have any outstanding educational loans (including loan service commitments) for your medical school education? </t>
  </si>
  <si>
    <t>63. Medical School Debt Categories
Note: The upper reportable limit was $600,000.</t>
  </si>
  <si>
    <t>64. Total Education Debt Categories
Note: Total education debt is the sum of premedical debt and medical school debt. The displayed categories and averages are calculated using only records with complete responses to both questions. The upper reportable limit was $1,100,000.</t>
  </si>
  <si>
    <t>65. Do you have any non-educational, consumer debt that you are legally required to repay? (This includes credit card debt, car loans, home mortgages, or other consumer debt.)</t>
  </si>
  <si>
    <t>66. Please list the amount of your non-educational, consumer debt._x000D_
Note: Amounts totaling &gt; $10,000,000 for mortgage and total debt were treated as invalid.</t>
  </si>
  <si>
    <t>67. Please list the amount of your non-educational, consumer debt for each category listed below._x000D_
Note: The number shown in each category is the median of those providing valid figures. Amounts totaling &gt; $500,000 for credit cards, car loans, residency, and other loans were treated as invalid, and amounts totaling &gt; $10,000,000 for mortgage and total debt were treated as invalid.</t>
  </si>
  <si>
    <t>68. Do you plan to enter into a loan-forgiveness program?</t>
  </si>
  <si>
    <t>69. Select the type of loan forgiveness program in which you plan to participate.
Note: Only those who selected "Yes" at Q68 could respond to this item.</t>
  </si>
  <si>
    <t>70. What best describes your current gender identity?</t>
  </si>
  <si>
    <t>71. What best describes your current sexual orientation?</t>
  </si>
  <si>
    <t>72. Region of medical school:</t>
  </si>
  <si>
    <t>73. Control of medical school:</t>
  </si>
  <si>
    <t>TABLE
1</t>
  </si>
  <si>
    <t>2025 Medical School Graduation Questionnaire</t>
  </si>
  <si>
    <t>All Medical Schools</t>
  </si>
  <si>
    <t/>
  </si>
  <si>
    <t>TABLE
2</t>
  </si>
  <si>
    <t>TABLE
3</t>
  </si>
  <si>
    <t>TABLE
4</t>
  </si>
  <si>
    <t>TABLE
5</t>
  </si>
  <si>
    <t>TABLE
6</t>
  </si>
  <si>
    <t>TABLE
7</t>
  </si>
  <si>
    <t>TABLE
8</t>
  </si>
  <si>
    <t>TABLE
9</t>
  </si>
  <si>
    <t>TABLE
10</t>
  </si>
  <si>
    <t>TABLE
11</t>
  </si>
  <si>
    <t>TABLE
12</t>
  </si>
  <si>
    <t>TABLE
13</t>
  </si>
  <si>
    <t>TABLE
14</t>
  </si>
  <si>
    <t>TABLE
15</t>
  </si>
  <si>
    <t>TABLE
16</t>
  </si>
  <si>
    <t>TABLE
17</t>
  </si>
  <si>
    <t>TABLE
18</t>
  </si>
  <si>
    <t>TABLE
19</t>
  </si>
  <si>
    <t>TABLE
20</t>
  </si>
  <si>
    <t>TABLE
21</t>
  </si>
  <si>
    <t>TABLE
22</t>
  </si>
  <si>
    <t>TABLE
23</t>
  </si>
  <si>
    <t>TABLE
24</t>
  </si>
  <si>
    <t>TABLE
25</t>
  </si>
  <si>
    <t>2025 All Schools Summary Report</t>
  </si>
  <si>
    <t>2025_GQ_template_ALL.xlsx</t>
  </si>
  <si>
    <t>2025 GQ All Schools Summary.xlsx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</si>
</sst>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
    <numFmt numFmtId="166" formatCode="#,##0.0"/>
  </numFmts>
  <fonts count="40" x14ac:knownFonts="1">
    <font>
      <sz val="10"/>
      <color theme="1"/>
      <name val="Calibri"/>
      <family val="2"/>
      <scheme val="minor"/>
    </font>
    <font>
      <sz val="10"/>
      <color theme="1"/>
      <name val="Calibri"/>
      <family val="2"/>
      <scheme val="minor"/>
    </font>
    <font>
      <b/>
      <sz val="10"/>
      <color theme="1"/>
      <name val="Calibri"/>
      <family val="2"/>
      <scheme val="minor"/>
    </font>
    <font>
      <sz val="10"/>
      <color theme="1"/>
      <name val="Calibri"/>
      <family val="2"/>
    </font>
    <font>
      <b/>
      <sz val="26"/>
      <color rgb="FF000000"/>
      <name val="Arial"/>
      <family val="2"/>
    </font>
    <font>
      <sz val="26"/>
      <color rgb="FF000000"/>
      <name val="Arial"/>
      <family val="2"/>
    </font>
    <font>
      <b/>
      <sz val="14"/>
      <color rgb="FF000000"/>
      <name val="Arial"/>
      <family val="2"/>
    </font>
    <font>
      <b/>
      <sz val="16"/>
      <color rgb="FF000000"/>
      <name val="Arial"/>
      <family val="2"/>
    </font>
    <font>
      <sz val="18"/>
      <color rgb="FF000000"/>
      <name val="Arial"/>
      <family val="2"/>
    </font>
    <font>
      <i/>
      <sz val="11"/>
      <color theme="1"/>
      <name val="Arial"/>
      <family val="2"/>
    </font>
    <font>
      <b/>
      <sz val="14"/>
      <color theme="0"/>
      <name val="Times New Roman"/>
      <family val="1"/>
    </font>
    <font>
      <sz val="11"/>
      <color theme="1"/>
      <name val="Calibri"/>
      <family val="2"/>
      <scheme val="minor"/>
    </font>
    <font>
      <b/>
      <sz val="14"/>
      <color indexed="8"/>
      <name val="Arial"/>
      <family val="2"/>
    </font>
    <font>
      <b/>
      <sz val="12"/>
      <color theme="0"/>
      <name val="Times New Roman"/>
      <family val="1"/>
    </font>
    <font>
      <i/>
      <sz val="10"/>
      <color indexed="8"/>
      <name val="Arial"/>
      <family val="2"/>
    </font>
    <font>
      <sz val="10"/>
      <color theme="1"/>
      <name val="Arial"/>
      <family val="2"/>
    </font>
    <font>
      <sz val="10"/>
      <color theme="4"/>
      <name val="Arial"/>
      <family val="2"/>
    </font>
    <font>
      <sz val="10"/>
      <name val="Arial"/>
      <family val="2"/>
    </font>
    <font>
      <u/>
      <sz val="10"/>
      <color theme="10"/>
      <name val="Calibri"/>
      <family val="2"/>
      <scheme val="minor"/>
    </font>
    <font>
      <b/>
      <u/>
      <sz val="11"/>
      <name val="Arial"/>
      <family val="2"/>
    </font>
    <font>
      <b/>
      <sz val="11"/>
      <name val="Arial"/>
      <family val="2"/>
    </font>
    <font>
      <sz val="10"/>
      <color theme="0"/>
      <name val="Arial"/>
      <family val="2"/>
    </font>
    <font>
      <u/>
      <sz val="10"/>
      <name val="Arial"/>
      <family val="2"/>
    </font>
    <font>
      <b/>
      <sz val="10"/>
      <color theme="1"/>
      <name val="Arial"/>
      <family val="2"/>
    </font>
    <font>
      <b/>
      <i/>
      <sz val="10"/>
      <color rgb="FFFF0000"/>
      <name val="Calibri"/>
      <family val="2"/>
      <scheme val="minor"/>
    </font>
    <font>
      <sz val="9"/>
      <color indexed="81"/>
      <name val="Tahoma"/>
      <family val="2"/>
    </font>
    <font>
      <i/>
      <sz val="10"/>
      <color rgb="FFFF0000"/>
      <name val="Calibri"/>
      <family val="2"/>
      <scheme val="minor"/>
    </font>
    <font>
      <sz val="16"/>
      <color theme="1"/>
      <name val="Arial"/>
      <family val="2"/>
    </font>
    <font>
      <b/>
      <sz val="10"/>
      <color theme="1"/>
      <name val="Calibri Light"/>
      <family val="2"/>
      <scheme val="major"/>
    </font>
    <font>
      <b/>
      <sz val="11"/>
      <color theme="1"/>
      <name val="Arial"/>
      <family val="2"/>
    </font>
    <font>
      <sz val="9"/>
      <color theme="1"/>
      <name val="Arial"/>
      <family val="2"/>
    </font>
    <font>
      <sz val="8"/>
      <name val="Calibri"/>
      <family val="2"/>
      <scheme val="minor"/>
    </font>
    <font>
      <i/>
      <sz val="10"/>
      <color theme="1"/>
      <name val="Arial"/>
      <family val="2"/>
    </font>
    <font>
      <b/>
      <sz val="12"/>
      <color indexed="8"/>
      <name val="Arial"/>
      <family val="2"/>
    </font>
    <font>
      <b/>
      <sz val="10"/>
      <color indexed="8"/>
      <name val="Arial"/>
      <family val="2"/>
    </font>
    <font>
      <u/>
      <sz val="11"/>
      <color theme="10"/>
      <name val="Arial"/>
      <family val="2"/>
    </font>
    <font>
      <sz val="11"/>
      <name val="Arial"/>
      <family val="2"/>
    </font>
    <font>
      <sz val="14"/>
      <color theme="1"/>
      <name val="Calibri"/>
      <family val="2"/>
    </font>
    <font>
      <b/>
      <sz val="11"/>
      <color theme="1"/>
      <name val="Aptos"/>
      <family val="2"/>
    </font>
    <font>
      <b/>
      <sz val="10"/>
      <color theme="1"/>
      <name val="Arial Narrow"/>
      <family val="2"/>
    </font>
  </fonts>
  <fills count="13">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002060"/>
        <bgColor indexed="64"/>
      </patternFill>
    </fill>
    <fill>
      <patternFill patternType="solid">
        <fgColor theme="8" tint="0.79998168889431442"/>
        <bgColor indexed="64"/>
      </patternFill>
    </fill>
    <fill>
      <patternFill patternType="solid">
        <fgColor rgb="FFEE8A8A"/>
        <bgColor indexed="64"/>
      </patternFill>
    </fill>
    <fill>
      <patternFill patternType="solid">
        <fgColor rgb="FFF2505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39997558519241921"/>
        <bgColor indexed="64"/>
      </patternFill>
    </fill>
    <fill>
      <patternFill patternType="solid">
        <fgColor indexed="9"/>
        <bgColor indexed="64"/>
      </patternFill>
    </fill>
  </fills>
  <borders count="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1" fillId="0" borderId="0"/>
    <xf numFmtId="0" fontId="18" fillId="0" borderId="0" applyNumberFormat="0" applyFill="0" applyBorder="0" applyAlignment="0" applyProtection="0"/>
  </cellStyleXfs>
  <cellXfs count="127">
    <xf numFmtId="0" fontId="0" fillId="0" borderId="0" xfId="0"/>
    <xf numFmtId="0" fontId="0" fillId="2" borderId="0" xfId="0" applyFill="1" applyProtection="1">
      <protection hidden="1"/>
    </xf>
    <xf numFmtId="0" fontId="3" fillId="3" borderId="0" xfId="0" applyFont="1" applyFill="1" applyProtection="1">
      <protection hidden="1"/>
    </xf>
    <xf numFmtId="0" fontId="3" fillId="3" borderId="0" xfId="0" applyFont="1" applyFill="1" applyAlignment="1" applyProtection="1">
      <alignment vertical="center"/>
      <protection hidden="1"/>
    </xf>
    <xf numFmtId="0" fontId="1" fillId="2" borderId="0" xfId="1" applyFont="1" applyFill="1" applyProtection="1">
      <protection hidden="1"/>
    </xf>
    <xf numFmtId="0" fontId="11" fillId="2" borderId="0" xfId="1" applyFill="1" applyProtection="1">
      <protection hidden="1"/>
    </xf>
    <xf numFmtId="0" fontId="1" fillId="2" borderId="1" xfId="1" applyFont="1" applyFill="1" applyBorder="1" applyProtection="1">
      <protection hidden="1"/>
    </xf>
    <xf numFmtId="0" fontId="15" fillId="2" borderId="0" xfId="0" applyFont="1" applyFill="1" applyProtection="1">
      <protection hidden="1"/>
    </xf>
    <xf numFmtId="0" fontId="16" fillId="2" borderId="0" xfId="0" applyFont="1" applyFill="1" applyAlignment="1" applyProtection="1">
      <alignment horizontal="right"/>
      <protection hidden="1"/>
    </xf>
    <xf numFmtId="0" fontId="17" fillId="2" borderId="0" xfId="0" applyFont="1" applyFill="1" applyProtection="1">
      <protection hidden="1"/>
    </xf>
    <xf numFmtId="0" fontId="17" fillId="2" borderId="0" xfId="0" applyFont="1" applyFill="1" applyAlignment="1" applyProtection="1">
      <alignment horizontal="right"/>
      <protection hidden="1"/>
    </xf>
    <xf numFmtId="0" fontId="17" fillId="2" borderId="0" xfId="0" applyFont="1" applyFill="1" applyAlignment="1" applyProtection="1">
      <alignment vertical="center"/>
      <protection hidden="1"/>
    </xf>
    <xf numFmtId="0" fontId="17" fillId="2" borderId="0" xfId="0" applyFont="1" applyFill="1" applyAlignment="1" applyProtection="1">
      <alignment horizontal="right" vertical="center"/>
      <protection hidden="1"/>
    </xf>
    <xf numFmtId="0" fontId="17" fillId="2" borderId="0" xfId="0" applyFont="1" applyFill="1" applyAlignment="1" applyProtection="1">
      <alignment horizontal="left" indent="2"/>
      <protection hidden="1"/>
    </xf>
    <xf numFmtId="0" fontId="17" fillId="2" borderId="0" xfId="0" applyFont="1" applyFill="1" applyAlignment="1" applyProtection="1">
      <alignment horizontal="left" vertical="center"/>
      <protection hidden="1"/>
    </xf>
    <xf numFmtId="0" fontId="15" fillId="2" borderId="0" xfId="0" applyFont="1" applyFill="1" applyAlignment="1" applyProtection="1">
      <alignment horizontal="left" vertical="top" wrapText="1"/>
      <protection hidden="1"/>
    </xf>
    <xf numFmtId="0" fontId="2" fillId="0" borderId="0" xfId="0" applyFont="1" applyAlignment="1">
      <alignment vertical="top"/>
    </xf>
    <xf numFmtId="0" fontId="0" fillId="0" borderId="0" xfId="0" applyAlignment="1">
      <alignment vertical="top"/>
    </xf>
    <xf numFmtId="0" fontId="2" fillId="0" borderId="0" xfId="0" applyFont="1" applyAlignment="1">
      <alignment horizontal="center" vertical="center"/>
    </xf>
    <xf numFmtId="0" fontId="26" fillId="0" borderId="0" xfId="0" applyFont="1" applyAlignment="1">
      <alignment vertical="top"/>
    </xf>
    <xf numFmtId="0" fontId="11" fillId="2" borderId="0" xfId="1" applyFill="1" applyAlignment="1" applyProtection="1">
      <alignment wrapText="1"/>
      <protection hidden="1"/>
    </xf>
    <xf numFmtId="0" fontId="15" fillId="2" borderId="0" xfId="0" applyFont="1" applyFill="1" applyAlignment="1" applyProtection="1">
      <alignment wrapText="1"/>
      <protection hidden="1"/>
    </xf>
    <xf numFmtId="0" fontId="15" fillId="0" borderId="0" xfId="0" applyFont="1" applyAlignment="1" applyProtection="1">
      <alignment vertical="top"/>
      <protection hidden="1"/>
    </xf>
    <xf numFmtId="0" fontId="15" fillId="0" borderId="0" xfId="0" applyFont="1" applyAlignment="1" applyProtection="1">
      <alignment vertical="top" wrapText="1"/>
      <protection hidden="1"/>
    </xf>
    <xf numFmtId="0" fontId="15" fillId="2" borderId="0" xfId="0" applyFont="1" applyFill="1" applyAlignment="1" applyProtection="1">
      <alignment vertical="top"/>
      <protection hidden="1"/>
    </xf>
    <xf numFmtId="0" fontId="23" fillId="0" borderId="0" xfId="0" applyFont="1" applyAlignment="1" applyProtection="1">
      <alignment vertical="top"/>
      <protection hidden="1"/>
    </xf>
    <xf numFmtId="0" fontId="23" fillId="0" borderId="0" xfId="0" applyFont="1" applyAlignment="1" applyProtection="1">
      <alignment vertical="top" wrapText="1"/>
      <protection hidden="1"/>
    </xf>
    <xf numFmtId="0" fontId="0" fillId="0" borderId="0" xfId="0" applyAlignment="1" applyProtection="1">
      <alignment wrapText="1"/>
      <protection hidden="1"/>
    </xf>
    <xf numFmtId="0" fontId="0" fillId="0" borderId="0" xfId="0" applyProtection="1">
      <protection hidden="1"/>
    </xf>
    <xf numFmtId="0" fontId="15" fillId="0" borderId="0" xfId="0" applyFont="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11" fillId="2" borderId="0" xfId="1" applyFill="1" applyAlignment="1" applyProtection="1">
      <alignment horizontal="left" vertical="top" wrapText="1"/>
      <protection hidden="1"/>
    </xf>
    <xf numFmtId="0" fontId="0" fillId="0" borderId="0" xfId="0" applyAlignment="1" applyProtection="1">
      <alignment horizontal="left" vertical="top" wrapText="1"/>
      <protection hidden="1"/>
    </xf>
    <xf numFmtId="0" fontId="0" fillId="0" borderId="0" xfId="0" applyAlignment="1">
      <alignment horizontal="left" vertical="center"/>
    </xf>
    <xf numFmtId="0" fontId="0" fillId="0" borderId="0" xfId="0" applyAlignment="1">
      <alignment horizontal="center" vertical="center"/>
    </xf>
    <xf numFmtId="0" fontId="28" fillId="6" borderId="3" xfId="0" applyFont="1" applyFill="1" applyBorder="1" applyAlignment="1">
      <alignment horizontal="center" vertical="center"/>
    </xf>
    <xf numFmtId="0" fontId="28" fillId="7" borderId="2" xfId="0" applyFont="1" applyFill="1" applyBorder="1" applyAlignment="1">
      <alignment horizontal="center" vertical="center"/>
    </xf>
    <xf numFmtId="0" fontId="15" fillId="2" borderId="0" xfId="0" applyFont="1" applyFill="1" applyAlignment="1" applyProtection="1">
      <alignment horizontal="center" vertical="top" wrapText="1"/>
      <protection hidden="1"/>
    </xf>
    <xf numFmtId="0" fontId="0" fillId="8" borderId="0" xfId="0" applyFill="1" applyAlignment="1">
      <alignment vertical="top"/>
    </xf>
    <xf numFmtId="0" fontId="0" fillId="8" borderId="0" xfId="0" applyFill="1" applyAlignment="1">
      <alignment horizontal="left" vertical="top"/>
    </xf>
    <xf numFmtId="0" fontId="0" fillId="9" borderId="0" xfId="0" applyFill="1" applyAlignment="1">
      <alignment vertical="top"/>
    </xf>
    <xf numFmtId="0" fontId="0" fillId="10" borderId="0" xfId="0" applyFill="1" applyAlignment="1">
      <alignment horizontal="left" vertical="top"/>
    </xf>
    <xf numFmtId="0" fontId="0" fillId="10" borderId="0" xfId="0" applyFill="1" applyAlignment="1">
      <alignment vertical="top"/>
    </xf>
    <xf numFmtId="0" fontId="0" fillId="5" borderId="0" xfId="0" applyFill="1" applyAlignment="1">
      <alignment vertical="top"/>
    </xf>
    <xf numFmtId="0" fontId="0" fillId="11" borderId="0" xfId="0" applyFill="1" applyAlignment="1">
      <alignment horizontal="left" vertical="top"/>
    </xf>
    <xf numFmtId="0" fontId="0" fillId="11" borderId="0" xfId="0" applyFill="1" applyAlignment="1">
      <alignment vertical="top"/>
    </xf>
    <xf numFmtId="0" fontId="0" fillId="5" borderId="0" xfId="0" applyFill="1" applyAlignment="1">
      <alignment horizontal="left" vertical="top"/>
    </xf>
    <xf numFmtId="49" fontId="0" fillId="5" borderId="0" xfId="0" applyNumberFormat="1" applyFill="1" applyAlignment="1">
      <alignment vertical="top"/>
    </xf>
    <xf numFmtId="49" fontId="0" fillId="9" borderId="0" xfId="0" applyNumberFormat="1" applyFill="1" applyAlignment="1">
      <alignment vertical="top"/>
    </xf>
    <xf numFmtId="0" fontId="21" fillId="2" borderId="0" xfId="0" applyFont="1" applyFill="1" applyAlignment="1" applyProtection="1">
      <alignment horizontal="left" vertical="center"/>
      <protection hidden="1"/>
    </xf>
    <xf numFmtId="0" fontId="30" fillId="3" borderId="0" xfId="0" applyFont="1" applyFill="1" applyAlignment="1" applyProtection="1">
      <alignment horizontal="right" indent="1"/>
      <protection hidden="1"/>
    </xf>
    <xf numFmtId="0" fontId="34" fillId="2" borderId="0" xfId="1" applyFont="1" applyFill="1" applyAlignment="1" applyProtection="1">
      <alignment vertical="center" wrapText="1"/>
      <protection hidden="1"/>
    </xf>
    <xf numFmtId="0" fontId="23" fillId="0" borderId="0" xfId="0" applyFont="1" applyAlignment="1" applyProtection="1">
      <alignment horizontal="center" wrapText="1"/>
      <protection hidden="1"/>
    </xf>
    <xf numFmtId="0" fontId="22" fillId="2" borderId="0" xfId="2" applyFont="1" applyFill="1" applyAlignment="1" applyProtection="1">
      <alignment horizontal="left" vertical="center"/>
      <protection hidden="1"/>
    </xf>
    <xf numFmtId="0" fontId="17" fillId="2" borderId="0" xfId="0" applyFont="1" applyFill="1" applyAlignment="1" applyProtection="1">
      <alignment horizontal="left"/>
      <protection hidden="1"/>
    </xf>
    <xf numFmtId="0" fontId="15" fillId="2" borderId="0" xfId="0" applyFont="1" applyFill="1" applyAlignment="1" applyProtection="1">
      <alignment horizontal="left"/>
      <protection hidden="1"/>
    </xf>
    <xf numFmtId="0" fontId="21" fillId="2" borderId="0" xfId="0" applyFont="1" applyFill="1" applyAlignment="1" applyProtection="1">
      <alignment horizontal="left" vertical="top"/>
      <protection hidden="1"/>
    </xf>
    <xf numFmtId="0" fontId="17" fillId="2" borderId="0" xfId="0" applyFont="1" applyFill="1" applyAlignment="1" applyProtection="1">
      <alignment horizontal="left" vertical="top"/>
      <protection hidden="1"/>
    </xf>
    <xf numFmtId="0" fontId="22" fillId="2" borderId="0" xfId="2" applyFont="1" applyFill="1" applyAlignment="1" applyProtection="1">
      <alignment horizontal="left" vertical="top"/>
      <protection hidden="1"/>
    </xf>
    <xf numFmtId="0" fontId="15" fillId="2" borderId="0" xfId="0" applyFont="1" applyFill="1" applyAlignment="1" applyProtection="1">
      <alignment horizontal="left" vertical="top"/>
      <protection hidden="1"/>
    </xf>
    <xf numFmtId="0" fontId="22" fillId="2" borderId="0" xfId="2" applyFont="1" applyFill="1" applyAlignment="1" applyProtection="1">
      <alignment horizontal="right" vertical="top" indent="1"/>
      <protection hidden="1"/>
    </xf>
    <xf numFmtId="0" fontId="23" fillId="2" borderId="0" xfId="0" applyFont="1" applyFill="1" applyProtection="1">
      <protection hidden="1"/>
    </xf>
    <xf numFmtId="0" fontId="17" fillId="2" borderId="0" xfId="2" applyFont="1" applyFill="1" applyAlignment="1" applyProtection="1">
      <alignment horizontal="left" vertical="top" wrapText="1"/>
      <protection hidden="1"/>
    </xf>
    <xf numFmtId="49" fontId="2" fillId="9" borderId="0" xfId="0" applyNumberFormat="1" applyFont="1" applyFill="1" applyAlignment="1">
      <alignment horizontal="left" vertical="top" indent="1"/>
    </xf>
    <xf numFmtId="0" fontId="23" fillId="2" borderId="0" xfId="0" applyFont="1" applyFill="1" applyAlignment="1" applyProtection="1">
      <alignment horizontal="left" vertical="top" wrapText="1"/>
      <protection hidden="1"/>
    </xf>
    <xf numFmtId="0" fontId="37" fillId="3" borderId="0" xfId="0" applyFont="1" applyFill="1" applyProtection="1">
      <protection hidden="1"/>
    </xf>
    <xf numFmtId="0" fontId="38" fillId="0" borderId="0" xfId="0" applyFont="1"/>
    <xf numFmtId="0" fontId="15" fillId="12" borderId="0" xfId="0" applyFont="1" applyFill="1"/>
    <xf numFmtId="0" fontId="23" fillId="12" borderId="0" xfId="0" applyFont="1" applyFill="1"/>
    <xf numFmtId="0" fontId="23" fillId="12" borderId="0" xfId="0" applyFont="1" applyFill="1" applyAlignment="1">
      <alignment horizontal="center" wrapText="1"/>
    </xf>
    <xf numFmtId="0" fontId="23" fillId="12" borderId="3" xfId="0" applyFont="1" applyFill="1" applyBorder="1" applyAlignment="1">
      <alignment horizontal="center" wrapText="1"/>
    </xf>
    <xf numFmtId="0" fontId="15" fillId="12" borderId="0" xfId="0" applyFont="1" applyFill="1" applyAlignment="1">
      <alignment horizontal="right" indent="1"/>
    </xf>
    <xf numFmtId="165" fontId="15" fillId="12" borderId="0" xfId="0" applyNumberFormat="1" applyFont="1" applyFill="1" applyAlignment="1">
      <alignment horizontal="right" indent="1"/>
    </xf>
    <xf numFmtId="165" fontId="15" fillId="12" borderId="3" xfId="0" applyNumberFormat="1" applyFont="1" applyFill="1" applyBorder="1" applyAlignment="1">
      <alignment horizontal="right" indent="1"/>
    </xf>
    <xf numFmtId="166" fontId="15" fillId="12" borderId="0" xfId="0" applyNumberFormat="1" applyFont="1" applyFill="1" applyAlignment="1">
      <alignment horizontal="right" indent="1"/>
    </xf>
    <xf numFmtId="166" fontId="15" fillId="12" borderId="3" xfId="0" applyNumberFormat="1" applyFont="1" applyFill="1" applyBorder="1" applyAlignment="1">
      <alignment horizontal="right" indent="1"/>
    </xf>
    <xf numFmtId="0" fontId="39" fillId="12" borderId="3" xfId="0" applyFont="1" applyFill="1" applyBorder="1" applyAlignment="1">
      <alignment horizontal="center" wrapText="1"/>
    </xf>
    <xf numFmtId="0" fontId="15" fillId="12" borderId="3" xfId="0" applyFont="1" applyFill="1" applyBorder="1" applyAlignment="1">
      <alignment horizontal="right" indent="1"/>
    </xf>
    <xf numFmtId="0" fontId="2" fillId="0" borderId="0" xfId="0" applyFont="1" applyAlignment="1" applyProtection="1">
      <alignment wrapText="1"/>
      <protection hidden="1"/>
    </xf>
    <xf numFmtId="0" fontId="2" fillId="0" borderId="0" xfId="0" applyFont="1" applyAlignment="1" applyProtection="1">
      <alignment horizontal="left" vertical="top" wrapText="1"/>
      <protection hidden="1"/>
    </xf>
    <xf numFmtId="0" fontId="2" fillId="0" borderId="0" xfId="0" applyFont="1" applyProtection="1">
      <protection hidden="1"/>
    </xf>
    <xf numFmtId="0" fontId="2" fillId="0" borderId="0" xfId="0" applyFont="1" applyAlignment="1" applyProtection="1">
      <alignment horizontal="center" wrapText="1"/>
      <protection hidden="1"/>
    </xf>
    <xf numFmtId="17" fontId="0" fillId="8" borderId="0" xfId="0" applyNumberFormat="1" applyFill="1" applyAlignment="1">
      <alignment vertical="top"/>
    </xf>
    <xf numFmtId="164" fontId="8" fillId="3" borderId="0" xfId="0" applyNumberFormat="1" applyFont="1" applyFill="1" applyAlignment="1" applyProtection="1">
      <alignment horizontal="left"/>
      <protection hidden="1"/>
    </xf>
    <xf numFmtId="0" fontId="4"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wrapText="1"/>
      <protection hidden="1"/>
    </xf>
    <xf numFmtId="0" fontId="6" fillId="3" borderId="0" xfId="0" applyFont="1" applyFill="1" applyAlignment="1" applyProtection="1">
      <alignment horizontal="left"/>
      <protection hidden="1"/>
    </xf>
    <xf numFmtId="0" fontId="7" fillId="3" borderId="0" xfId="0" applyFont="1" applyFill="1" applyAlignment="1" applyProtection="1">
      <alignment horizontal="left" vertical="top" wrapText="1"/>
      <protection hidden="1"/>
    </xf>
    <xf numFmtId="0" fontId="27" fillId="3" borderId="0" xfId="0" applyFont="1" applyFill="1" applyAlignment="1" applyProtection="1">
      <alignment horizontal="left" vertical="center"/>
      <protection hidden="1"/>
    </xf>
    <xf numFmtId="0" fontId="35" fillId="2" borderId="0" xfId="2" applyFont="1" applyFill="1" applyAlignment="1" applyProtection="1">
      <alignment horizontal="left" vertical="center" wrapText="1"/>
      <protection hidden="1"/>
    </xf>
    <xf numFmtId="0" fontId="9" fillId="2" borderId="0" xfId="0" applyFont="1" applyFill="1" applyAlignment="1" applyProtection="1">
      <alignment horizontal="left" vertical="center" wrapText="1"/>
      <protection hidden="1"/>
    </xf>
    <xf numFmtId="0" fontId="17" fillId="2" borderId="0" xfId="2" applyFont="1" applyFill="1" applyAlignment="1" applyProtection="1">
      <alignment horizontal="left" vertical="top" wrapText="1"/>
      <protection hidden="1"/>
    </xf>
    <xf numFmtId="0" fontId="10" fillId="4" borderId="0" xfId="0" applyFont="1" applyFill="1" applyAlignment="1" applyProtection="1">
      <alignment horizontal="center" vertical="center" wrapText="1"/>
      <protection hidden="1"/>
    </xf>
    <xf numFmtId="0" fontId="12" fillId="2" borderId="0" xfId="1" applyFont="1" applyFill="1" applyAlignment="1" applyProtection="1">
      <alignment horizontal="left" vertical="center"/>
      <protection hidden="1"/>
    </xf>
    <xf numFmtId="0" fontId="13" fillId="4" borderId="1" xfId="0" applyFont="1" applyFill="1" applyBorder="1" applyAlignment="1" applyProtection="1">
      <alignment horizontal="center" vertical="center" wrapText="1"/>
      <protection hidden="1"/>
    </xf>
    <xf numFmtId="0" fontId="14" fillId="2" borderId="1" xfId="1" applyFont="1" applyFill="1" applyBorder="1" applyAlignment="1" applyProtection="1">
      <alignment horizontal="left" vertical="center"/>
      <protection hidden="1"/>
    </xf>
    <xf numFmtId="0" fontId="19" fillId="2" borderId="0" xfId="2" applyFont="1" applyFill="1" applyAlignment="1" applyProtection="1">
      <alignment horizontal="left" vertical="center" indent="4"/>
      <protection hidden="1"/>
    </xf>
    <xf numFmtId="0" fontId="20" fillId="2" borderId="0" xfId="0" applyFont="1" applyFill="1" applyAlignment="1" applyProtection="1">
      <alignment horizontal="left" vertical="center" indent="4"/>
      <protection hidden="1"/>
    </xf>
    <xf numFmtId="0" fontId="22" fillId="2" borderId="0" xfId="2" applyFont="1" applyFill="1" applyAlignment="1" applyProtection="1">
      <alignment horizontal="left" vertical="center"/>
      <protection hidden="1"/>
    </xf>
    <xf numFmtId="0" fontId="32" fillId="2" borderId="0" xfId="0" applyFont="1" applyFill="1" applyAlignment="1" applyProtection="1">
      <alignment horizontal="left" vertical="top" wrapText="1"/>
      <protection hidden="1"/>
    </xf>
    <xf numFmtId="0" fontId="15" fillId="2" borderId="0" xfId="0" applyFont="1" applyFill="1" applyAlignment="1" applyProtection="1">
      <alignment horizontal="left" vertical="top" wrapText="1"/>
      <protection hidden="1"/>
    </xf>
    <xf numFmtId="0" fontId="15" fillId="0" borderId="0" xfId="0" applyFont="1" applyAlignment="1" applyProtection="1">
      <alignment horizontal="left" vertical="top" wrapText="1"/>
      <protection hidden="1"/>
    </xf>
    <xf numFmtId="0" fontId="38" fillId="0" borderId="0" xfId="0" applyFont="1" applyAlignment="1">
      <alignment horizontal="left" vertical="top"/>
    </xf>
    <xf numFmtId="0" fontId="15" fillId="2" borderId="0" xfId="0" applyFont="1" applyFill="1" applyAlignment="1" applyProtection="1">
      <alignment horizontal="left" vertical="top"/>
      <protection hidden="1"/>
    </xf>
    <xf numFmtId="0" fontId="32" fillId="2" borderId="0" xfId="0" quotePrefix="1" applyFont="1" applyFill="1" applyAlignment="1" applyProtection="1">
      <alignment horizontal="left" vertical="top"/>
      <protection hidden="1"/>
    </xf>
    <xf numFmtId="0" fontId="23" fillId="0" borderId="0" xfId="0" applyFont="1" applyAlignment="1">
      <alignment horizontal="left" vertical="top" wrapText="1"/>
    </xf>
    <xf numFmtId="0" fontId="15" fillId="2" borderId="0" xfId="0" applyFont="1" applyFill="1" applyAlignment="1" applyProtection="1">
      <alignment horizontal="left"/>
      <protection hidden="1"/>
    </xf>
    <xf numFmtId="0" fontId="0" fillId="2" borderId="0" xfId="0" applyFill="1" applyAlignment="1" applyProtection="1">
      <alignment horizontal="left" vertical="top" wrapText="1"/>
      <protection hidden="1"/>
    </xf>
    <xf numFmtId="0" fontId="23" fillId="2" borderId="0" xfId="0" applyFont="1" applyFill="1" applyAlignment="1" applyProtection="1">
      <alignment horizontal="left" vertical="top" wrapText="1"/>
      <protection hidden="1"/>
    </xf>
    <xf numFmtId="0" fontId="29" fillId="2" borderId="0" xfId="0" applyFont="1" applyFill="1" applyAlignment="1" applyProtection="1">
      <alignment horizontal="left" vertical="top" wrapText="1"/>
      <protection hidden="1"/>
    </xf>
    <xf numFmtId="0" fontId="23" fillId="2" borderId="0" xfId="0" applyFont="1" applyFill="1" applyAlignment="1" applyProtection="1">
      <alignment horizontal="left"/>
      <protection hidden="1"/>
    </xf>
    <xf numFmtId="0" fontId="23" fillId="12" borderId="0" xfId="0" applyFont="1" applyFill="1" applyAlignment="1">
      <alignment horizontal="left" wrapText="1"/>
    </xf>
    <xf numFmtId="0" fontId="13" fillId="4" borderId="0" xfId="0" applyFont="1" applyFill="1" applyAlignment="1" applyProtection="1">
      <alignment horizontal="center" vertical="center" wrapText="1"/>
      <protection hidden="1"/>
    </xf>
    <xf numFmtId="0" fontId="33" fillId="2" borderId="0" xfId="1" applyFont="1" applyFill="1" applyAlignment="1" applyProtection="1">
      <alignment horizontal="left" vertical="center" wrapText="1"/>
      <protection hidden="1"/>
    </xf>
    <xf numFmtId="0" fontId="23" fillId="12" borderId="3" xfId="0" applyFont="1" applyFill="1" applyBorder="1" applyAlignment="1">
      <alignment horizontal="center" wrapText="1"/>
    </xf>
    <xf numFmtId="0" fontId="15" fillId="12" borderId="3" xfId="0" applyFont="1" applyFill="1" applyBorder="1" applyAlignment="1">
      <alignment wrapText="1"/>
    </xf>
    <xf numFmtId="0" fontId="39" fillId="12" borderId="3" xfId="0" applyFont="1" applyFill="1" applyBorder="1" applyAlignment="1">
      <alignment horizontal="center"/>
    </xf>
    <xf numFmtId="0" fontId="39" fillId="12" borderId="3" xfId="0" applyFont="1" applyFill="1" applyBorder="1" applyAlignment="1">
      <alignment horizontal="left" wrapText="1"/>
    </xf>
    <xf numFmtId="0" fontId="15" fillId="12" borderId="4" xfId="0" applyFont="1" applyFill="1" applyBorder="1" applyAlignment="1">
      <alignment horizontal="left" wrapText="1"/>
    </xf>
    <xf numFmtId="0" fontId="15" fillId="12" borderId="5" xfId="0" applyFont="1" applyFill="1" applyBorder="1" applyAlignment="1">
      <alignment horizontal="left" wrapText="1"/>
    </xf>
    <xf numFmtId="0" fontId="15" fillId="12" borderId="6" xfId="0" applyFont="1" applyFill="1" applyBorder="1" applyAlignment="1">
      <alignment horizontal="left" wrapText="1"/>
    </xf>
    <xf numFmtId="0" fontId="15" fillId="12" borderId="3" xfId="0" applyFont="1" applyFill="1" applyBorder="1" applyAlignment="1">
      <alignment horizontal="left" indent="1"/>
    </xf>
    <xf numFmtId="0" fontId="15" fillId="12" borderId="0" xfId="0" applyFont="1" applyFill="1" applyAlignment="1">
      <alignment horizontal="left" wrapText="1"/>
    </xf>
    <xf numFmtId="0" fontId="23" fillId="12" borderId="4" xfId="0" applyFont="1" applyFill="1" applyBorder="1" applyAlignment="1">
      <alignment horizontal="left" wrapText="1"/>
    </xf>
    <xf numFmtId="0" fontId="23" fillId="12" borderId="6" xfId="0" applyFont="1" applyFill="1" applyBorder="1" applyAlignment="1">
      <alignment horizontal="left" wrapText="1"/>
    </xf>
    <xf numFmtId="0" fontId="15" fillId="12" borderId="4" xfId="0" applyFont="1" applyFill="1" applyBorder="1" applyAlignment="1">
      <alignment horizontal="left"/>
    </xf>
    <xf numFmtId="0" fontId="15" fillId="12" borderId="6" xfId="0" applyFont="1" applyFill="1" applyBorder="1" applyAlignment="1">
      <alignment horizontal="left"/>
    </xf>
  </cellXfs>
  <cellStyles count="3">
    <cellStyle name="Hyperlink" xfId="2" builtinId="8"/>
    <cellStyle name="Normal" xfId="0" builtinId="0"/>
    <cellStyle name="Normal 2" xfId="1" xr:uid="{9A94BA55-A396-4E76-A65F-DA3B16275E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1.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2.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3.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4.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5.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6.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7.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8.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9.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20.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1.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2.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3.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4.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5.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6.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7.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8.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9.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5.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6.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7.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8.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9.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8</xdr:col>
      <xdr:colOff>150480</xdr:colOff>
      <xdr:row>0</xdr:row>
      <xdr:rowOff>92075</xdr:rowOff>
    </xdr:from>
    <xdr:to>
      <xdr:col>10</xdr:col>
      <xdr:colOff>441325</xdr:colOff>
      <xdr:row>1</xdr:row>
      <xdr:rowOff>19756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5389230" y="92075"/>
          <a:ext cx="1510045" cy="8230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301D110A-5098-46D5-B06E-5217565327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5AB36A16-EEFE-4522-9482-80629253E3F5}"/>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56DB2E39-DBD6-4161-AA63-B5A36B1C3F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C043641C-ED5F-44BB-A656-DD8000699C03}"/>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F3197E7D-3088-4F0F-BA55-8F06B409F3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2A3F1407-0428-4468-9118-B30766E3F9D0}"/>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E72C3507-5B08-48E7-B8BD-CA4A79AFDD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BA121875-F81B-44A4-B9DA-86F5002D2839}"/>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FFFF1427-9CAC-4FAC-87F3-468A8C1EC1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4C6C6420-5580-40BC-ADE6-71208678CA44}"/>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0A2016E3-246E-4F1A-A194-CC80ADBCBE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C7E508E8-DD27-4219-BB9A-FED2C1914EBD}"/>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95687432-6ADA-4134-AD9A-AAD3F9BA28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8C06B208-D5C0-4973-B6FA-4182A7F881A0}"/>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8F37862C-C47A-4D52-B8A2-EF5B7D18BA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A6F10B31-1F6B-4C7F-820F-BF8B54483140}"/>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D57A34F7-CFED-45B9-8064-8957CB2235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93F4718D-E23B-473D-9F83-6635137E79DD}"/>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3B5A3F9C-256B-4CAF-9922-25E8769AEF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61C57BD1-3B55-4127-B8D8-993658D7CA74}"/>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425450</xdr:colOff>
      <xdr:row>0</xdr:row>
      <xdr:rowOff>22225</xdr:rowOff>
    </xdr:from>
    <xdr:to>
      <xdr:col>12</xdr:col>
      <xdr:colOff>531622</xdr:colOff>
      <xdr:row>1</xdr:row>
      <xdr:rowOff>196723</xdr:rowOff>
    </xdr:to>
    <xdr:pic>
      <xdr:nvPicPr>
        <xdr:cNvPr id="2" name="Picture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89700" y="22225"/>
          <a:ext cx="635762" cy="47548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E621EE1D-9702-4355-B949-201179E3C3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110F8B44-DCE1-4272-B2CB-DB9910D75225}"/>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46D58634-26A3-43CC-96BB-1B697EC808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86E0F150-22FB-4111-A321-F320C8FA9269}"/>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908312A6-E4F8-4950-8783-71B70252FD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3730C255-86DA-4ADF-B5E0-1DC93931BDF4}"/>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2872EADC-01CC-47A3-8E69-63425A6903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6A35B696-C189-4445-BED3-D70F41502B17}"/>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02C2E0B5-83AC-462D-909A-18094C7AFE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A22E1C3F-BA2A-4C11-9DC9-2AB1F743B678}"/>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C3944830-C924-4B2B-AB0C-0F6E483C75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B05C689B-C5F2-4E22-80B9-0F8E1FB46E4E}"/>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7B455A2D-9A18-412E-9DE8-B0AFDF81ED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ADF2A805-E285-4169-98DF-2B3B940976D5}"/>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E8F27C09-16C8-4F28-A61B-391D9E7C67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8379F6F9-96E0-4CC9-B8EB-FBB66925012E}"/>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48FEEDD3-80DD-467F-BA03-6202E913AC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D4F085B8-B490-4D9C-B9DE-9CB39BCE6089}"/>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editAs="oneCell">
    <xdr:from>
      <xdr:col>11</xdr:col>
      <xdr:colOff>470605</xdr:colOff>
      <xdr:row>0</xdr:row>
      <xdr:rowOff>23635</xdr:rowOff>
    </xdr:from>
    <xdr:to>
      <xdr:col>12</xdr:col>
      <xdr:colOff>570851</xdr:colOff>
      <xdr:row>1</xdr:row>
      <xdr:rowOff>194323</xdr:rowOff>
    </xdr:to>
    <xdr:pic>
      <xdr:nvPicPr>
        <xdr:cNvPr id="2" name="Picture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1883" y="23635"/>
          <a:ext cx="636468" cy="474077"/>
        </a:xfrm>
        <a:prstGeom prst="rect">
          <a:avLst/>
        </a:prstGeom>
      </xdr:spPr>
    </xdr:pic>
    <xdr:clientData/>
  </xdr:twoCellAnchor>
  <xdr:twoCellAnchor editAs="absolute">
    <xdr:from>
      <xdr:col>10</xdr:col>
      <xdr:colOff>532977</xdr:colOff>
      <xdr:row>1</xdr:row>
      <xdr:rowOff>209550</xdr:rowOff>
    </xdr:from>
    <xdr:to>
      <xdr:col>14</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B00-000003000000}"/>
            </a:ext>
          </a:extLst>
        </xdr:cNvPr>
        <xdr:cNvSpPr txBox="1"/>
      </xdr:nvSpPr>
      <xdr:spPr>
        <a:xfrm>
          <a:off x="6419427" y="514350"/>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471832</xdr:colOff>
      <xdr:row>0</xdr:row>
      <xdr:rowOff>9525</xdr:rowOff>
    </xdr:from>
    <xdr:to>
      <xdr:col>12</xdr:col>
      <xdr:colOff>577729</xdr:colOff>
      <xdr:row>1</xdr:row>
      <xdr:rowOff>184023</xdr:rowOff>
    </xdr:to>
    <xdr:pic>
      <xdr:nvPicPr>
        <xdr:cNvPr id="2" name="Picture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95441" y="9525"/>
          <a:ext cx="637695" cy="474384"/>
        </a:xfrm>
        <a:prstGeom prst="rect">
          <a:avLst/>
        </a:prstGeom>
      </xdr:spPr>
    </xdr:pic>
    <xdr:clientData/>
  </xdr:twoCellAnchor>
  <xdr:twoCellAnchor editAs="absolute">
    <xdr:from>
      <xdr:col>11</xdr:col>
      <xdr:colOff>7620</xdr:colOff>
      <xdr:row>2</xdr:row>
      <xdr:rowOff>1694</xdr:rowOff>
    </xdr:from>
    <xdr:to>
      <xdr:col>14</xdr:col>
      <xdr:colOff>0</xdr:colOff>
      <xdr:row>3</xdr:row>
      <xdr:rowOff>31653</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900-000003000000}"/>
            </a:ext>
          </a:extLst>
        </xdr:cNvPr>
        <xdr:cNvSpPr txBox="1"/>
      </xdr:nvSpPr>
      <xdr:spPr>
        <a:xfrm>
          <a:off x="6419427" y="514350"/>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DBD1E130-93AE-461C-9D8F-3D1679982D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BE47E657-60E5-417B-880F-C7258188FB68}"/>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F6E4D457-5228-44AF-891E-059AD03C14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1A211535-D052-4CED-AD25-44A49D25B8A1}"/>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84301435-ECF7-4A29-82A1-4C1E3813DC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3543D979-7356-46CB-8AA5-D237C3BB7EEA}"/>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8EE3F851-38CE-41EE-B70F-7F35C24984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49F59F53-33A7-4B33-ACBF-78CBD90EDA51}"/>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6AD626E5-D05B-41E1-9985-85CE8D2970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67B98F55-8257-4665-8425-34DFDF745997}"/>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CFEBCF7D-F036-4FFB-838E-5DC0414739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79C3E4FE-95DD-4155-AAF8-1BE8427BA35C}"/>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gq@aamc.org"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19A5D-1E30-49A9-B49F-E6C3CB767955}">
  <sheetPr codeName="Sheet01">
    <tabColor rgb="FF92D050"/>
  </sheetPr>
  <dimension ref="A1:H70"/>
  <sheetViews>
    <sheetView zoomScale="115" zoomScaleNormal="115" workbookViewId="0">
      <selection activeCell="G7" sqref="G7"/>
    </sheetView>
  </sheetViews>
  <sheetFormatPr defaultColWidth="9.09765625" defaultRowHeight="13" x14ac:dyDescent="0.3"/>
  <cols>
    <col min="1" max="1" width="18.8984375" style="17" customWidth="1"/>
    <col min="2" max="2" width="52.69921875" style="17" customWidth="1"/>
    <col min="3" max="3" width="17.69921875" style="17" customWidth="1"/>
    <col min="4" max="4" width="27.59765625" style="17" customWidth="1"/>
    <col min="5" max="5" width="9.09765625" style="17"/>
    <col min="6" max="6" width="0.3984375" style="17" customWidth="1"/>
    <col min="7" max="7" width="4.09765625" style="17" customWidth="1"/>
    <col min="8" max="8" width="48.8984375" style="17" customWidth="1"/>
    <col min="9" max="16384" width="9.09765625" style="17"/>
  </cols>
  <sheetData>
    <row r="1" spans="1:8" x14ac:dyDescent="0.3">
      <c r="A1" s="17" t="s">
        <v>481</v>
      </c>
      <c r="B1" s="63" t="s">
        <v>542</v>
      </c>
      <c r="G1" s="16" t="s">
        <v>135</v>
      </c>
    </row>
    <row r="2" spans="1:8" x14ac:dyDescent="0.3">
      <c r="A2" s="17" t="s">
        <v>2</v>
      </c>
      <c r="B2" s="47" t="s">
        <v>472</v>
      </c>
      <c r="G2" s="35" t="s">
        <v>16</v>
      </c>
      <c r="H2" s="17" t="s">
        <v>126</v>
      </c>
    </row>
    <row r="3" spans="1:8" x14ac:dyDescent="0.3">
      <c r="A3" s="17" t="s">
        <v>3</v>
      </c>
      <c r="B3" s="47" t="s">
        <v>9</v>
      </c>
      <c r="G3" s="35" t="s">
        <v>16</v>
      </c>
      <c r="H3" s="33" t="s">
        <v>125</v>
      </c>
    </row>
    <row r="4" spans="1:8" x14ac:dyDescent="0.3">
      <c r="A4" s="17" t="s">
        <v>4</v>
      </c>
      <c r="B4" s="47" t="s">
        <v>8</v>
      </c>
      <c r="G4" s="35" t="s">
        <v>16</v>
      </c>
      <c r="H4" s="33" t="s">
        <v>124</v>
      </c>
    </row>
    <row r="5" spans="1:8" ht="13.5" thickBot="1" x14ac:dyDescent="0.35">
      <c r="A5" s="17" t="s">
        <v>133</v>
      </c>
      <c r="B5" s="48" t="s">
        <v>238</v>
      </c>
      <c r="G5" s="35" t="s">
        <v>16</v>
      </c>
      <c r="H5" s="33" t="s">
        <v>123</v>
      </c>
    </row>
    <row r="6" spans="1:8" ht="13.5" thickBot="1" x14ac:dyDescent="0.35">
      <c r="A6" s="17" t="s">
        <v>132</v>
      </c>
      <c r="B6" s="48" t="s">
        <v>543</v>
      </c>
      <c r="G6" s="36" t="s">
        <v>16</v>
      </c>
      <c r="H6" s="33" t="s">
        <v>235</v>
      </c>
    </row>
    <row r="7" spans="1:8" ht="13.5" thickBot="1" x14ac:dyDescent="0.35">
      <c r="A7" s="17" t="s">
        <v>10</v>
      </c>
      <c r="B7" s="82">
        <v>45839</v>
      </c>
      <c r="G7" s="36" t="s">
        <v>16</v>
      </c>
      <c r="H7" s="33" t="s">
        <v>236</v>
      </c>
    </row>
    <row r="8" spans="1:8" x14ac:dyDescent="0.3">
      <c r="A8" s="17" t="s">
        <v>5</v>
      </c>
      <c r="B8" s="41">
        <v>1</v>
      </c>
      <c r="C8" s="19" t="s">
        <v>6</v>
      </c>
    </row>
    <row r="9" spans="1:8" x14ac:dyDescent="0.3">
      <c r="A9" s="17" t="s">
        <v>7</v>
      </c>
      <c r="B9" s="38" t="s">
        <v>713</v>
      </c>
      <c r="G9" s="18"/>
      <c r="H9" s="33"/>
    </row>
    <row r="10" spans="1:8" x14ac:dyDescent="0.3">
      <c r="A10" s="17" t="s">
        <v>117</v>
      </c>
      <c r="B10" s="44">
        <v>101</v>
      </c>
      <c r="G10" s="18"/>
      <c r="H10" s="33"/>
    </row>
    <row r="11" spans="1:8" x14ac:dyDescent="0.3">
      <c r="A11" s="17" t="s">
        <v>118</v>
      </c>
      <c r="B11" s="38"/>
      <c r="G11" s="18"/>
      <c r="H11" s="33"/>
    </row>
    <row r="12" spans="1:8" x14ac:dyDescent="0.3">
      <c r="A12" s="17" t="s">
        <v>127</v>
      </c>
      <c r="B12" s="39"/>
      <c r="G12" s="18"/>
      <c r="H12" s="33"/>
    </row>
    <row r="13" spans="1:8" x14ac:dyDescent="0.3">
      <c r="A13" s="17" t="s">
        <v>120</v>
      </c>
      <c r="B13" s="38"/>
      <c r="G13" s="18"/>
      <c r="H13" s="33"/>
    </row>
    <row r="14" spans="1:8" x14ac:dyDescent="0.3">
      <c r="A14" s="17" t="s">
        <v>119</v>
      </c>
      <c r="B14" s="38" t="s">
        <v>687</v>
      </c>
      <c r="G14" s="18"/>
      <c r="H14" s="33"/>
    </row>
    <row r="15" spans="1:8" x14ac:dyDescent="0.3">
      <c r="A15" s="17" t="s">
        <v>121</v>
      </c>
      <c r="B15" s="38" t="s">
        <v>714</v>
      </c>
      <c r="G15" s="34"/>
      <c r="H15" s="33"/>
    </row>
    <row r="16" spans="1:8" x14ac:dyDescent="0.3">
      <c r="A16" s="17" t="s">
        <v>122</v>
      </c>
      <c r="B16" s="38" t="s">
        <v>715</v>
      </c>
    </row>
    <row r="17" spans="1:8" x14ac:dyDescent="0.3">
      <c r="A17" s="17" t="s">
        <v>129</v>
      </c>
      <c r="B17" s="39">
        <v>0</v>
      </c>
    </row>
    <row r="18" spans="1:8" x14ac:dyDescent="0.3">
      <c r="A18" s="17" t="s">
        <v>128</v>
      </c>
      <c r="B18" s="46">
        <v>90</v>
      </c>
    </row>
    <row r="19" spans="1:8" x14ac:dyDescent="0.3">
      <c r="A19" s="17" t="s">
        <v>143</v>
      </c>
      <c r="B19" s="38" t="s">
        <v>686</v>
      </c>
    </row>
    <row r="22" spans="1:8" x14ac:dyDescent="0.3">
      <c r="G22" s="40"/>
      <c r="H22" s="17" t="s">
        <v>137</v>
      </c>
    </row>
    <row r="23" spans="1:8" x14ac:dyDescent="0.3">
      <c r="G23" s="42"/>
      <c r="H23" s="17" t="s">
        <v>138</v>
      </c>
    </row>
    <row r="24" spans="1:8" x14ac:dyDescent="0.3">
      <c r="G24" s="38"/>
      <c r="H24" s="17" t="s">
        <v>139</v>
      </c>
    </row>
    <row r="25" spans="1:8" x14ac:dyDescent="0.3">
      <c r="G25" s="43"/>
      <c r="H25" s="17" t="s">
        <v>136</v>
      </c>
    </row>
    <row r="26" spans="1:8" x14ac:dyDescent="0.3">
      <c r="G26" s="45"/>
      <c r="H26" s="17" t="s">
        <v>140</v>
      </c>
    </row>
    <row r="30" spans="1:8" s="16" customFormat="1" x14ac:dyDescent="0.3">
      <c r="A30" s="16" t="s">
        <v>11</v>
      </c>
      <c r="B30" s="16" t="s">
        <v>20</v>
      </c>
      <c r="G30" s="17"/>
      <c r="H30" s="17"/>
    </row>
    <row r="31" spans="1:8" x14ac:dyDescent="0.3">
      <c r="A31" s="38" t="str">
        <f ca="1">MID(CELL("filename",'Table of Contents'!A1),FIND("]",CELL("filename",'Table of Contents'!A1))+1,255)</f>
        <v>Table of Contents</v>
      </c>
      <c r="B31" s="46">
        <v>34</v>
      </c>
    </row>
    <row r="32" spans="1:8" x14ac:dyDescent="0.3">
      <c r="A32" s="38" t="str">
        <f ca="1">MID(CELL("filename",'Executive Summary'!A1),FIND("]",CELL("filename",'Executive Summary'!A1))+1,255)</f>
        <v>Executive Summary</v>
      </c>
      <c r="B32" s="46">
        <v>102</v>
      </c>
    </row>
    <row r="33" spans="1:7" x14ac:dyDescent="0.3">
      <c r="A33" s="38" t="str">
        <f ca="1">MID(CELL("filename",References!A2),FIND("]",CELL("filename",References!A2))+1,255)</f>
        <v>References</v>
      </c>
      <c r="B33" s="46">
        <v>14</v>
      </c>
    </row>
    <row r="40" spans="1:7" s="16" customFormat="1" x14ac:dyDescent="0.3">
      <c r="A40" s="16" t="s">
        <v>17</v>
      </c>
      <c r="B40" s="16" t="s">
        <v>18</v>
      </c>
      <c r="C40" s="16" t="s">
        <v>14</v>
      </c>
      <c r="G40" s="17"/>
    </row>
    <row r="41" spans="1:7" x14ac:dyDescent="0.3">
      <c r="A41" s="43">
        <v>1</v>
      </c>
      <c r="B41" s="43" t="s">
        <v>12</v>
      </c>
      <c r="C41" s="43"/>
    </row>
    <row r="42" spans="1:7" x14ac:dyDescent="0.3">
      <c r="A42" s="43">
        <v>2</v>
      </c>
      <c r="B42" s="43" t="s">
        <v>215</v>
      </c>
      <c r="C42" s="43"/>
    </row>
    <row r="43" spans="1:7" x14ac:dyDescent="0.3">
      <c r="A43" s="43">
        <v>3</v>
      </c>
      <c r="B43" s="43" t="s">
        <v>216</v>
      </c>
      <c r="C43" s="43"/>
    </row>
    <row r="44" spans="1:7" x14ac:dyDescent="0.3">
      <c r="A44" s="43">
        <v>4</v>
      </c>
      <c r="B44" s="43" t="s">
        <v>217</v>
      </c>
      <c r="C44" s="43"/>
    </row>
    <row r="45" spans="1:7" x14ac:dyDescent="0.3">
      <c r="A45" s="43">
        <v>5</v>
      </c>
      <c r="B45" s="43" t="s">
        <v>218</v>
      </c>
      <c r="C45" s="43"/>
    </row>
    <row r="46" spans="1:7" x14ac:dyDescent="0.3">
      <c r="A46" s="43">
        <v>6</v>
      </c>
      <c r="B46" s="43" t="s">
        <v>219</v>
      </c>
      <c r="C46" s="43"/>
    </row>
    <row r="47" spans="1:7" x14ac:dyDescent="0.3">
      <c r="A47" s="43">
        <v>7</v>
      </c>
      <c r="B47" s="43" t="s">
        <v>220</v>
      </c>
      <c r="C47" s="43"/>
    </row>
    <row r="48" spans="1:7" x14ac:dyDescent="0.3">
      <c r="A48" s="43">
        <v>8</v>
      </c>
      <c r="B48" s="43" t="s">
        <v>221</v>
      </c>
      <c r="C48" s="43"/>
    </row>
    <row r="49" spans="1:3" x14ac:dyDescent="0.3">
      <c r="A49" s="43">
        <v>9</v>
      </c>
      <c r="B49" s="43" t="s">
        <v>222</v>
      </c>
      <c r="C49" s="43"/>
    </row>
    <row r="50" spans="1:3" x14ac:dyDescent="0.3">
      <c r="A50" s="43">
        <v>10</v>
      </c>
      <c r="B50" s="43" t="s">
        <v>223</v>
      </c>
      <c r="C50" s="43"/>
    </row>
    <row r="51" spans="1:3" x14ac:dyDescent="0.3">
      <c r="A51" s="43">
        <v>11</v>
      </c>
      <c r="B51" s="43" t="s">
        <v>224</v>
      </c>
      <c r="C51" s="43"/>
    </row>
    <row r="52" spans="1:3" x14ac:dyDescent="0.3">
      <c r="A52" s="43">
        <v>12</v>
      </c>
      <c r="B52" s="43" t="s">
        <v>578</v>
      </c>
      <c r="C52" s="43"/>
    </row>
    <row r="53" spans="1:3" x14ac:dyDescent="0.3">
      <c r="A53" s="43">
        <v>13</v>
      </c>
      <c r="B53" s="43" t="s">
        <v>225</v>
      </c>
      <c r="C53" s="43"/>
    </row>
    <row r="54" spans="1:3" x14ac:dyDescent="0.3">
      <c r="A54" s="43">
        <v>14</v>
      </c>
      <c r="B54" s="43" t="s">
        <v>226</v>
      </c>
      <c r="C54" s="43"/>
    </row>
    <row r="55" spans="1:3" x14ac:dyDescent="0.3">
      <c r="A55" s="43">
        <v>15</v>
      </c>
      <c r="B55" s="43" t="s">
        <v>227</v>
      </c>
      <c r="C55" s="43"/>
    </row>
    <row r="56" spans="1:3" x14ac:dyDescent="0.3">
      <c r="A56" s="43">
        <v>16</v>
      </c>
      <c r="B56" s="43" t="s">
        <v>228</v>
      </c>
      <c r="C56" s="43"/>
    </row>
    <row r="57" spans="1:3" x14ac:dyDescent="0.3">
      <c r="A57" s="43">
        <v>17</v>
      </c>
      <c r="B57" s="43" t="s">
        <v>229</v>
      </c>
      <c r="C57" s="43"/>
    </row>
    <row r="58" spans="1:3" x14ac:dyDescent="0.3">
      <c r="A58" s="43">
        <v>18</v>
      </c>
      <c r="B58" s="43" t="s">
        <v>230</v>
      </c>
      <c r="C58" s="43"/>
    </row>
    <row r="59" spans="1:3" x14ac:dyDescent="0.3">
      <c r="A59" s="43">
        <v>19</v>
      </c>
      <c r="B59" s="43" t="s">
        <v>147</v>
      </c>
      <c r="C59" s="43"/>
    </row>
    <row r="60" spans="1:3" x14ac:dyDescent="0.3">
      <c r="A60" s="43">
        <v>20</v>
      </c>
      <c r="B60" s="43" t="s">
        <v>231</v>
      </c>
      <c r="C60" s="43"/>
    </row>
    <row r="61" spans="1:3" x14ac:dyDescent="0.3">
      <c r="A61" s="43">
        <v>21</v>
      </c>
      <c r="B61" s="43" t="s">
        <v>590</v>
      </c>
      <c r="C61" s="43"/>
    </row>
    <row r="62" spans="1:3" x14ac:dyDescent="0.3">
      <c r="A62" s="43">
        <v>22</v>
      </c>
      <c r="B62" s="43" t="s">
        <v>232</v>
      </c>
      <c r="C62" s="43"/>
    </row>
    <row r="63" spans="1:3" x14ac:dyDescent="0.3">
      <c r="A63" s="43">
        <v>23</v>
      </c>
      <c r="B63" s="43" t="s">
        <v>233</v>
      </c>
      <c r="C63" s="43"/>
    </row>
    <row r="64" spans="1:3" x14ac:dyDescent="0.3">
      <c r="A64" s="43">
        <v>24</v>
      </c>
      <c r="B64" s="43" t="s">
        <v>234</v>
      </c>
      <c r="C64" s="43" t="s">
        <v>15</v>
      </c>
    </row>
    <row r="65" spans="1:3" x14ac:dyDescent="0.3">
      <c r="A65" s="43">
        <v>25</v>
      </c>
      <c r="B65" s="43" t="s">
        <v>13</v>
      </c>
      <c r="C65" s="43" t="s">
        <v>15</v>
      </c>
    </row>
    <row r="66" spans="1:3" x14ac:dyDescent="0.3">
      <c r="A66" s="43"/>
      <c r="B66" s="43"/>
      <c r="C66" s="43"/>
    </row>
    <row r="67" spans="1:3" x14ac:dyDescent="0.3">
      <c r="A67" s="43"/>
      <c r="B67" s="43"/>
      <c r="C67" s="43"/>
    </row>
    <row r="68" spans="1:3" x14ac:dyDescent="0.3">
      <c r="A68" s="43"/>
      <c r="B68" s="43"/>
      <c r="C68" s="43"/>
    </row>
    <row r="69" spans="1:3" x14ac:dyDescent="0.3">
      <c r="A69" s="43"/>
      <c r="B69" s="43"/>
      <c r="C69" s="43"/>
    </row>
    <row r="70" spans="1:3" x14ac:dyDescent="0.3">
      <c r="A70" s="43"/>
      <c r="B70" s="43"/>
      <c r="C70" s="43"/>
    </row>
  </sheetData>
  <phoneticPr fontId="31" type="noConversion"/>
  <dataValidations count="3">
    <dataValidation allowBlank="1" showInputMessage="1" errorTitle="!!!Error!!!" error="Valid types are 1 (all), 2 (school), and 3 (campus)." sqref="B10" xr:uid="{BF104094-52EA-43ED-8FC4-8CBDA5ED6154}"/>
    <dataValidation type="whole" allowBlank="1" showInputMessage="1" showErrorMessage="1" errorTitle="!!!Invalid entry!!!" error="Enter whole numbers between 40 and 200!" sqref="B18" xr:uid="{C1862851-5F44-4AB2-8BF4-CD1ADCD193FF}">
      <formula1>40</formula1>
      <formula2>200</formula2>
    </dataValidation>
    <dataValidation type="custom" allowBlank="1" showInputMessage="1" showErrorMessage="1" errorTitle="!!!ERROR!!!" error="Enter &quot;Y&quot; or &quot;y&quot; to trigger the corresponding function!" prompt="Enter &quot;Y&quot; or &quot;y&quot; to trigger function." sqref="G2:G7" xr:uid="{F1AD2798-3BB2-4865-8330-79886452D3C3}">
      <formula1>OR(G2="y",G2="-")</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05FC9-B292-43A5-B098-9A2D97B87C6F}">
  <sheetPr codeName="Sheet20"/>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2" t="s">
        <v>692</v>
      </c>
      <c r="B1" s="112"/>
      <c r="C1" s="113" t="s">
        <v>218</v>
      </c>
      <c r="D1" s="113"/>
      <c r="E1" s="113"/>
      <c r="F1" s="113"/>
      <c r="G1" s="113"/>
      <c r="H1" s="113"/>
      <c r="I1" s="113"/>
      <c r="J1" s="113"/>
      <c r="K1" s="51"/>
      <c r="L1" s="4"/>
      <c r="M1" s="20"/>
      <c r="N1" s="20"/>
      <c r="O1" s="31"/>
    </row>
    <row r="2" spans="1:15" s="5" customFormat="1" ht="17.25" customHeight="1" x14ac:dyDescent="0.35">
      <c r="A2" s="94"/>
      <c r="B2" s="94"/>
      <c r="C2" s="95" t="s">
        <v>686</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11" t="s">
        <v>608</v>
      </c>
      <c r="C5" s="111"/>
      <c r="D5" s="111"/>
      <c r="E5" s="111"/>
      <c r="F5" s="111"/>
      <c r="G5" s="111"/>
      <c r="H5" s="111"/>
      <c r="I5" s="111"/>
      <c r="J5" s="111"/>
      <c r="K5" s="111"/>
      <c r="L5" s="68"/>
      <c r="M5" s="26" t="s">
        <v>608</v>
      </c>
      <c r="N5" s="26"/>
      <c r="O5" s="30"/>
    </row>
    <row r="6" spans="1:15" s="22" customFormat="1" ht="12.5" x14ac:dyDescent="0.25">
      <c r="A6" s="67"/>
      <c r="B6" s="67"/>
      <c r="C6" s="67"/>
      <c r="D6" s="67"/>
      <c r="E6" s="67"/>
      <c r="F6" s="67"/>
      <c r="G6" s="67"/>
      <c r="H6" s="67"/>
      <c r="I6" s="67"/>
      <c r="J6" s="67"/>
      <c r="K6" s="67"/>
      <c r="L6" s="67"/>
      <c r="M6" s="23"/>
      <c r="N6" s="23"/>
      <c r="O6" s="29"/>
    </row>
    <row r="7" spans="1:15" s="25" customFormat="1" x14ac:dyDescent="0.3">
      <c r="A7" s="68"/>
      <c r="B7" s="111" t="s">
        <v>285</v>
      </c>
      <c r="C7" s="111"/>
      <c r="D7" s="111"/>
      <c r="E7" s="111"/>
      <c r="F7" s="111"/>
      <c r="G7" s="111"/>
      <c r="H7" s="111"/>
      <c r="I7" s="111"/>
      <c r="J7" s="111"/>
      <c r="K7" s="111"/>
      <c r="L7" s="68"/>
      <c r="M7" s="26" t="s">
        <v>285</v>
      </c>
      <c r="N7" s="26"/>
      <c r="O7" s="30"/>
    </row>
    <row r="8" spans="1:15" s="22" customFormat="1" ht="12.5" x14ac:dyDescent="0.25">
      <c r="A8" s="67"/>
      <c r="B8" s="67"/>
      <c r="C8" s="67"/>
      <c r="D8" s="67"/>
      <c r="E8" s="67"/>
      <c r="F8" s="67"/>
      <c r="G8" s="67"/>
      <c r="H8" s="67"/>
      <c r="I8" s="67"/>
      <c r="J8" s="67"/>
      <c r="K8" s="67"/>
      <c r="L8" s="67"/>
      <c r="M8" s="23"/>
      <c r="N8" s="23"/>
      <c r="O8" s="29"/>
    </row>
    <row r="9" spans="1:15" s="52" customFormat="1" x14ac:dyDescent="0.3">
      <c r="A9" s="69"/>
      <c r="B9" s="69"/>
      <c r="C9" s="69"/>
      <c r="D9" s="69"/>
      <c r="E9" s="69"/>
      <c r="F9" s="69"/>
      <c r="G9" s="114" t="s">
        <v>687</v>
      </c>
      <c r="H9" s="114"/>
      <c r="I9" s="114"/>
      <c r="J9" s="114"/>
      <c r="K9" s="114"/>
      <c r="L9" s="69"/>
    </row>
    <row r="10" spans="1:15" s="52" customFormat="1" x14ac:dyDescent="0.3">
      <c r="A10" s="69"/>
      <c r="B10" s="69"/>
      <c r="C10" s="69"/>
      <c r="D10" s="69"/>
      <c r="E10" s="69"/>
      <c r="F10" s="69"/>
      <c r="G10" s="70" t="s">
        <v>479</v>
      </c>
      <c r="H10" s="70" t="s">
        <v>480</v>
      </c>
      <c r="I10" s="70" t="s">
        <v>503</v>
      </c>
      <c r="J10" s="70" t="s">
        <v>515</v>
      </c>
      <c r="K10" s="70" t="s">
        <v>544</v>
      </c>
      <c r="L10" s="69"/>
    </row>
    <row r="11" spans="1:15" s="22" customFormat="1" ht="12.5" x14ac:dyDescent="0.25">
      <c r="A11" s="67"/>
      <c r="B11" s="115" t="s">
        <v>46</v>
      </c>
      <c r="C11" s="115"/>
      <c r="D11" s="115"/>
      <c r="E11" s="115"/>
      <c r="F11" s="115"/>
      <c r="G11" s="75">
        <v>95.7</v>
      </c>
      <c r="H11" s="75">
        <v>95.4</v>
      </c>
      <c r="I11" s="75">
        <v>96.2</v>
      </c>
      <c r="J11" s="75">
        <v>96.6</v>
      </c>
      <c r="K11" s="75">
        <v>96.9</v>
      </c>
      <c r="L11" s="67"/>
      <c r="M11" s="23"/>
      <c r="N11" s="23" t="s">
        <v>46</v>
      </c>
      <c r="O11" s="29"/>
    </row>
    <row r="12" spans="1:15" s="25" customFormat="1" x14ac:dyDescent="0.25">
      <c r="A12" s="67"/>
      <c r="B12" s="115" t="s">
        <v>47</v>
      </c>
      <c r="C12" s="115"/>
      <c r="D12" s="115"/>
      <c r="E12" s="115"/>
      <c r="F12" s="115"/>
      <c r="G12" s="75">
        <v>4.3</v>
      </c>
      <c r="H12" s="75">
        <v>4.5999999999999996</v>
      </c>
      <c r="I12" s="75">
        <v>3.8</v>
      </c>
      <c r="J12" s="75">
        <v>3.4</v>
      </c>
      <c r="K12" s="75">
        <v>3.1</v>
      </c>
      <c r="L12" s="67"/>
      <c r="M12" s="26"/>
      <c r="N12" s="26" t="s">
        <v>47</v>
      </c>
      <c r="O12" s="30"/>
    </row>
    <row r="13" spans="1:15" s="25" customFormat="1" x14ac:dyDescent="0.25">
      <c r="A13" s="67"/>
      <c r="B13" s="67"/>
      <c r="C13" s="67"/>
      <c r="D13" s="67"/>
      <c r="E13" s="67"/>
      <c r="F13" s="67"/>
      <c r="G13" s="67"/>
      <c r="H13" s="67"/>
      <c r="I13" s="67"/>
      <c r="J13" s="67"/>
      <c r="K13" s="67"/>
      <c r="L13" s="67"/>
      <c r="M13" s="26"/>
      <c r="N13" s="26"/>
      <c r="O13" s="30"/>
    </row>
    <row r="14" spans="1:15" s="25" customFormat="1" x14ac:dyDescent="0.25">
      <c r="A14" s="67"/>
      <c r="B14" s="115" t="s">
        <v>24</v>
      </c>
      <c r="C14" s="115"/>
      <c r="D14" s="115"/>
      <c r="E14" s="115"/>
      <c r="F14" s="115"/>
      <c r="G14" s="73">
        <v>16204</v>
      </c>
      <c r="H14" s="73">
        <v>16557</v>
      </c>
      <c r="I14" s="73">
        <v>16360</v>
      </c>
      <c r="J14" s="73">
        <v>16230</v>
      </c>
      <c r="K14" s="73">
        <v>17061</v>
      </c>
      <c r="L14" s="67"/>
      <c r="M14" s="26"/>
      <c r="N14" s="26" t="s">
        <v>24</v>
      </c>
      <c r="O14" s="30"/>
    </row>
    <row r="15" spans="1:15" s="22" customFormat="1" ht="12.5" x14ac:dyDescent="0.25">
      <c r="A15" s="67"/>
      <c r="B15" s="67"/>
      <c r="C15" s="67"/>
      <c r="D15" s="67"/>
      <c r="E15" s="67"/>
      <c r="F15" s="67"/>
      <c r="G15" s="67"/>
      <c r="H15" s="67"/>
      <c r="I15" s="67"/>
      <c r="J15" s="67"/>
      <c r="K15" s="67"/>
      <c r="L15" s="67"/>
      <c r="M15" s="23"/>
      <c r="N15" s="23"/>
      <c r="O15" s="29"/>
    </row>
    <row r="16" spans="1:15" s="25" customFormat="1" x14ac:dyDescent="0.3">
      <c r="A16" s="68"/>
      <c r="B16" s="111" t="s">
        <v>286</v>
      </c>
      <c r="C16" s="111"/>
      <c r="D16" s="111"/>
      <c r="E16" s="111"/>
      <c r="F16" s="111"/>
      <c r="G16" s="111"/>
      <c r="H16" s="111"/>
      <c r="I16" s="111"/>
      <c r="J16" s="111"/>
      <c r="K16" s="111"/>
      <c r="L16" s="68"/>
      <c r="M16" s="26" t="s">
        <v>286</v>
      </c>
      <c r="N16" s="26"/>
      <c r="O16" s="30"/>
    </row>
    <row r="17" spans="1:15" s="22" customFormat="1" ht="12.5" x14ac:dyDescent="0.25">
      <c r="A17" s="67"/>
      <c r="B17" s="67"/>
      <c r="C17" s="67"/>
      <c r="D17" s="67"/>
      <c r="E17" s="67"/>
      <c r="F17" s="67"/>
      <c r="G17" s="67"/>
      <c r="H17" s="67"/>
      <c r="I17" s="67"/>
      <c r="J17" s="67"/>
      <c r="K17" s="67"/>
      <c r="L17" s="67"/>
      <c r="M17" s="23"/>
      <c r="N17" s="23"/>
      <c r="O17" s="29"/>
    </row>
    <row r="18" spans="1:15" s="52" customFormat="1" x14ac:dyDescent="0.3">
      <c r="A18" s="69"/>
      <c r="B18" s="69"/>
      <c r="C18" s="69"/>
      <c r="D18" s="69"/>
      <c r="E18" s="69"/>
      <c r="F18" s="69"/>
      <c r="G18" s="114" t="s">
        <v>687</v>
      </c>
      <c r="H18" s="114"/>
      <c r="I18" s="114"/>
      <c r="J18" s="114"/>
      <c r="K18" s="114"/>
      <c r="L18" s="69"/>
    </row>
    <row r="19" spans="1:15" s="52" customFormat="1" x14ac:dyDescent="0.3">
      <c r="A19" s="69"/>
      <c r="B19" s="69"/>
      <c r="C19" s="69"/>
      <c r="D19" s="69"/>
      <c r="E19" s="69"/>
      <c r="F19" s="69"/>
      <c r="G19" s="70" t="s">
        <v>479</v>
      </c>
      <c r="H19" s="70" t="s">
        <v>480</v>
      </c>
      <c r="I19" s="70" t="s">
        <v>503</v>
      </c>
      <c r="J19" s="70" t="s">
        <v>515</v>
      </c>
      <c r="K19" s="70" t="s">
        <v>544</v>
      </c>
      <c r="L19" s="69"/>
    </row>
    <row r="20" spans="1:15" s="22" customFormat="1" ht="12.5" x14ac:dyDescent="0.25">
      <c r="A20" s="67"/>
      <c r="B20" s="115" t="s">
        <v>46</v>
      </c>
      <c r="C20" s="115"/>
      <c r="D20" s="115"/>
      <c r="E20" s="115"/>
      <c r="F20" s="115"/>
      <c r="G20" s="75">
        <v>96.4</v>
      </c>
      <c r="H20" s="75">
        <v>96.3</v>
      </c>
      <c r="I20" s="75">
        <v>96.9</v>
      </c>
      <c r="J20" s="75">
        <v>97.4</v>
      </c>
      <c r="K20" s="75">
        <v>97.3</v>
      </c>
      <c r="L20" s="67"/>
      <c r="M20" s="23"/>
      <c r="N20" s="23" t="s">
        <v>46</v>
      </c>
      <c r="O20" s="29"/>
    </row>
    <row r="21" spans="1:15" s="22" customFormat="1" ht="12.5" x14ac:dyDescent="0.25">
      <c r="A21" s="67"/>
      <c r="B21" s="115" t="s">
        <v>47</v>
      </c>
      <c r="C21" s="115"/>
      <c r="D21" s="115"/>
      <c r="E21" s="115"/>
      <c r="F21" s="115"/>
      <c r="G21" s="75">
        <v>3.6</v>
      </c>
      <c r="H21" s="75">
        <v>3.7</v>
      </c>
      <c r="I21" s="75">
        <v>3.1</v>
      </c>
      <c r="J21" s="75">
        <v>2.6</v>
      </c>
      <c r="K21" s="75">
        <v>2.7</v>
      </c>
      <c r="L21" s="67"/>
      <c r="M21" s="23"/>
      <c r="N21" s="23" t="s">
        <v>47</v>
      </c>
      <c r="O21" s="29"/>
    </row>
    <row r="22" spans="1:15" s="22" customFormat="1" ht="12.5" x14ac:dyDescent="0.25">
      <c r="A22" s="67"/>
      <c r="B22" s="67"/>
      <c r="C22" s="67"/>
      <c r="D22" s="67"/>
      <c r="E22" s="67"/>
      <c r="F22" s="67"/>
      <c r="G22" s="67"/>
      <c r="H22" s="67"/>
      <c r="I22" s="67"/>
      <c r="J22" s="67"/>
      <c r="K22" s="67"/>
      <c r="L22" s="67"/>
      <c r="M22" s="23"/>
      <c r="N22" s="23"/>
      <c r="O22" s="29"/>
    </row>
    <row r="23" spans="1:15" s="22" customFormat="1" ht="12.5" x14ac:dyDescent="0.25">
      <c r="A23" s="67"/>
      <c r="B23" s="115" t="s">
        <v>24</v>
      </c>
      <c r="C23" s="115"/>
      <c r="D23" s="115"/>
      <c r="E23" s="115"/>
      <c r="F23" s="115"/>
      <c r="G23" s="73">
        <v>16136</v>
      </c>
      <c r="H23" s="73">
        <v>16476</v>
      </c>
      <c r="I23" s="73">
        <v>16307</v>
      </c>
      <c r="J23" s="73">
        <v>16165</v>
      </c>
      <c r="K23" s="73">
        <v>16984</v>
      </c>
      <c r="L23" s="67"/>
      <c r="M23" s="23"/>
      <c r="N23" s="23" t="s">
        <v>24</v>
      </c>
      <c r="O23" s="29"/>
    </row>
    <row r="24" spans="1:15" s="22" customFormat="1" ht="12.5" x14ac:dyDescent="0.25">
      <c r="A24" s="67"/>
      <c r="B24" s="67"/>
      <c r="C24" s="67"/>
      <c r="D24" s="67"/>
      <c r="E24" s="67"/>
      <c r="F24" s="67"/>
      <c r="G24" s="67"/>
      <c r="H24" s="67"/>
      <c r="I24" s="67"/>
      <c r="J24" s="67"/>
      <c r="K24" s="67"/>
      <c r="L24" s="67"/>
      <c r="M24" s="23"/>
      <c r="N24" s="23"/>
      <c r="O24" s="29"/>
    </row>
    <row r="25" spans="1:15" s="25" customFormat="1" x14ac:dyDescent="0.3">
      <c r="A25" s="68"/>
      <c r="B25" s="111" t="s">
        <v>287</v>
      </c>
      <c r="C25" s="111"/>
      <c r="D25" s="111"/>
      <c r="E25" s="111"/>
      <c r="F25" s="111"/>
      <c r="G25" s="111"/>
      <c r="H25" s="111"/>
      <c r="I25" s="111"/>
      <c r="J25" s="111"/>
      <c r="K25" s="111"/>
      <c r="L25" s="68"/>
      <c r="M25" s="26" t="s">
        <v>287</v>
      </c>
      <c r="N25" s="26"/>
      <c r="O25" s="30"/>
    </row>
    <row r="26" spans="1:15" s="22" customFormat="1" ht="12.5" x14ac:dyDescent="0.25">
      <c r="A26" s="67"/>
      <c r="B26" s="67"/>
      <c r="C26" s="67"/>
      <c r="D26" s="67"/>
      <c r="E26" s="67"/>
      <c r="F26" s="67"/>
      <c r="G26" s="67"/>
      <c r="H26" s="67"/>
      <c r="I26" s="67"/>
      <c r="J26" s="67"/>
      <c r="K26" s="67"/>
      <c r="L26" s="67"/>
      <c r="M26" s="23"/>
      <c r="N26" s="23"/>
      <c r="O26" s="29"/>
    </row>
    <row r="27" spans="1:15" s="52" customFormat="1" x14ac:dyDescent="0.3">
      <c r="A27" s="69"/>
      <c r="B27" s="69"/>
      <c r="C27" s="69"/>
      <c r="D27" s="69"/>
      <c r="E27" s="69"/>
      <c r="F27" s="69"/>
      <c r="G27" s="114" t="s">
        <v>687</v>
      </c>
      <c r="H27" s="114"/>
      <c r="I27" s="114"/>
      <c r="J27" s="114"/>
      <c r="K27" s="114"/>
      <c r="L27" s="69"/>
    </row>
    <row r="28" spans="1:15" s="52" customFormat="1" x14ac:dyDescent="0.3">
      <c r="A28" s="69"/>
      <c r="B28" s="69"/>
      <c r="C28" s="69"/>
      <c r="D28" s="69"/>
      <c r="E28" s="69"/>
      <c r="F28" s="69"/>
      <c r="G28" s="70" t="s">
        <v>479</v>
      </c>
      <c r="H28" s="70" t="s">
        <v>480</v>
      </c>
      <c r="I28" s="70" t="s">
        <v>503</v>
      </c>
      <c r="J28" s="70" t="s">
        <v>515</v>
      </c>
      <c r="K28" s="70" t="s">
        <v>544</v>
      </c>
      <c r="L28" s="69"/>
    </row>
    <row r="29" spans="1:15" s="22" customFormat="1" ht="12.5" x14ac:dyDescent="0.25">
      <c r="A29" s="67"/>
      <c r="B29" s="115" t="s">
        <v>46</v>
      </c>
      <c r="C29" s="115"/>
      <c r="D29" s="115"/>
      <c r="E29" s="115"/>
      <c r="F29" s="115"/>
      <c r="G29" s="75">
        <v>98.4</v>
      </c>
      <c r="H29" s="75">
        <v>98.4</v>
      </c>
      <c r="I29" s="75">
        <v>98.8</v>
      </c>
      <c r="J29" s="75">
        <v>98.8</v>
      </c>
      <c r="K29" s="75">
        <v>99</v>
      </c>
      <c r="L29" s="67"/>
      <c r="M29" s="23"/>
      <c r="N29" s="23" t="s">
        <v>46</v>
      </c>
      <c r="O29" s="29"/>
    </row>
    <row r="30" spans="1:15" s="22" customFormat="1" ht="12.5" x14ac:dyDescent="0.25">
      <c r="A30" s="67"/>
      <c r="B30" s="115" t="s">
        <v>47</v>
      </c>
      <c r="C30" s="115"/>
      <c r="D30" s="115"/>
      <c r="E30" s="115"/>
      <c r="F30" s="115"/>
      <c r="G30" s="75">
        <v>1.6</v>
      </c>
      <c r="H30" s="75">
        <v>1.6</v>
      </c>
      <c r="I30" s="75">
        <v>1.2</v>
      </c>
      <c r="J30" s="75">
        <v>1.2</v>
      </c>
      <c r="K30" s="75">
        <v>1</v>
      </c>
      <c r="L30" s="67"/>
      <c r="M30" s="23"/>
      <c r="N30" s="23" t="s">
        <v>47</v>
      </c>
      <c r="O30" s="29"/>
    </row>
    <row r="31" spans="1:15" s="22" customFormat="1" ht="12.5" x14ac:dyDescent="0.25">
      <c r="A31" s="67"/>
      <c r="B31" s="67"/>
      <c r="C31" s="67"/>
      <c r="D31" s="67"/>
      <c r="E31" s="67"/>
      <c r="F31" s="67"/>
      <c r="G31" s="67"/>
      <c r="H31" s="67"/>
      <c r="I31" s="67"/>
      <c r="J31" s="67"/>
      <c r="K31" s="67"/>
      <c r="L31" s="67"/>
      <c r="M31" s="23"/>
      <c r="N31" s="23"/>
      <c r="O31" s="29"/>
    </row>
    <row r="32" spans="1:15" s="22" customFormat="1" ht="12.5" x14ac:dyDescent="0.25">
      <c r="A32" s="67"/>
      <c r="B32" s="115" t="s">
        <v>24</v>
      </c>
      <c r="C32" s="115"/>
      <c r="D32" s="115"/>
      <c r="E32" s="115"/>
      <c r="F32" s="115"/>
      <c r="G32" s="73">
        <v>16160</v>
      </c>
      <c r="H32" s="73">
        <v>16504</v>
      </c>
      <c r="I32" s="73">
        <v>16315</v>
      </c>
      <c r="J32" s="73">
        <v>16204</v>
      </c>
      <c r="K32" s="73">
        <v>17014</v>
      </c>
      <c r="L32" s="67"/>
      <c r="M32" s="23"/>
      <c r="N32" s="23" t="s">
        <v>24</v>
      </c>
      <c r="O32" s="29"/>
    </row>
    <row r="33" spans="1:15" s="22" customFormat="1" ht="12.5" x14ac:dyDescent="0.25">
      <c r="A33" s="67"/>
      <c r="B33" s="67"/>
      <c r="C33" s="67"/>
      <c r="D33" s="67"/>
      <c r="E33" s="67"/>
      <c r="F33" s="67"/>
      <c r="G33" s="67"/>
      <c r="H33" s="67"/>
      <c r="I33" s="67"/>
      <c r="J33" s="67"/>
      <c r="K33" s="67"/>
      <c r="L33" s="67"/>
      <c r="M33" s="23"/>
      <c r="N33" s="23"/>
      <c r="O33" s="29"/>
    </row>
    <row r="34" spans="1:15" s="22" customFormat="1" x14ac:dyDescent="0.3">
      <c r="A34" s="67"/>
      <c r="B34" s="67"/>
      <c r="C34" s="67"/>
      <c r="D34" s="67"/>
      <c r="E34" s="116" t="s">
        <v>602</v>
      </c>
      <c r="F34" s="116"/>
      <c r="G34" s="116"/>
      <c r="H34" s="116"/>
      <c r="I34" s="116"/>
      <c r="J34" s="67"/>
      <c r="K34" s="67"/>
      <c r="L34" s="67"/>
      <c r="M34" s="23"/>
      <c r="N34" s="23"/>
      <c r="O34" s="29"/>
    </row>
    <row r="35" spans="1:15" s="22" customFormat="1" ht="29" customHeight="1" x14ac:dyDescent="0.3">
      <c r="A35" s="67"/>
      <c r="B35" s="117" t="s">
        <v>23</v>
      </c>
      <c r="C35" s="117"/>
      <c r="D35" s="76" t="s">
        <v>603</v>
      </c>
      <c r="E35" s="76" t="s">
        <v>151</v>
      </c>
      <c r="F35" s="76" t="s">
        <v>152</v>
      </c>
      <c r="G35" s="76" t="s">
        <v>153</v>
      </c>
      <c r="H35" s="76" t="s">
        <v>154</v>
      </c>
      <c r="I35" s="76" t="s">
        <v>155</v>
      </c>
      <c r="J35" s="76" t="s">
        <v>22</v>
      </c>
      <c r="K35" s="67"/>
      <c r="L35" s="67"/>
      <c r="M35" s="23"/>
      <c r="N35" s="23"/>
      <c r="O35" s="29"/>
    </row>
    <row r="36" spans="1:15" s="22" customFormat="1" ht="12.5" x14ac:dyDescent="0.25">
      <c r="A36" s="67"/>
      <c r="B36" s="118" t="s">
        <v>288</v>
      </c>
      <c r="C36" s="119"/>
      <c r="D36" s="119"/>
      <c r="E36" s="119"/>
      <c r="F36" s="119"/>
      <c r="G36" s="119"/>
      <c r="H36" s="119"/>
      <c r="I36" s="119"/>
      <c r="J36" s="120"/>
      <c r="K36" s="67"/>
      <c r="L36" s="67"/>
      <c r="M36" s="23" t="s">
        <v>288</v>
      </c>
      <c r="N36" s="23"/>
      <c r="O36" s="29"/>
    </row>
    <row r="37" spans="1:15" s="22" customFormat="1" ht="12.5" x14ac:dyDescent="0.25">
      <c r="A37" s="67"/>
      <c r="B37" s="121" t="s">
        <v>687</v>
      </c>
      <c r="C37" s="121"/>
      <c r="D37" s="77">
        <v>2025</v>
      </c>
      <c r="E37" s="75">
        <v>0.8</v>
      </c>
      <c r="F37" s="75">
        <v>1.3</v>
      </c>
      <c r="G37" s="75">
        <v>3.8</v>
      </c>
      <c r="H37" s="75">
        <v>26.6</v>
      </c>
      <c r="I37" s="75">
        <v>67.400000000000006</v>
      </c>
      <c r="J37" s="73">
        <v>17056</v>
      </c>
      <c r="K37" s="67"/>
      <c r="L37" s="67"/>
      <c r="M37" s="23"/>
      <c r="N37" s="23"/>
      <c r="O37" s="29"/>
    </row>
    <row r="38" spans="1:15" s="22" customFormat="1" ht="12.5" x14ac:dyDescent="0.25">
      <c r="A38" s="67"/>
      <c r="B38" s="121" t="s">
        <v>687</v>
      </c>
      <c r="C38" s="121"/>
      <c r="D38" s="77">
        <v>2024</v>
      </c>
      <c r="E38" s="75">
        <v>0.7</v>
      </c>
      <c r="F38" s="75">
        <v>1.4</v>
      </c>
      <c r="G38" s="75">
        <v>4.0999999999999996</v>
      </c>
      <c r="H38" s="75">
        <v>27.8</v>
      </c>
      <c r="I38" s="75">
        <v>65.900000000000006</v>
      </c>
      <c r="J38" s="73">
        <v>16234</v>
      </c>
      <c r="K38" s="67"/>
      <c r="L38" s="67"/>
      <c r="M38" s="23"/>
      <c r="N38" s="23"/>
      <c r="O38" s="29"/>
    </row>
    <row r="39" spans="1:15" s="22" customFormat="1" ht="12.5" x14ac:dyDescent="0.25">
      <c r="A39" s="67"/>
      <c r="B39" s="121" t="s">
        <v>687</v>
      </c>
      <c r="C39" s="121"/>
      <c r="D39" s="77">
        <v>2023</v>
      </c>
      <c r="E39" s="75">
        <v>0.8</v>
      </c>
      <c r="F39" s="75">
        <v>1.4</v>
      </c>
      <c r="G39" s="75">
        <v>4.3</v>
      </c>
      <c r="H39" s="75">
        <v>28.5</v>
      </c>
      <c r="I39" s="75">
        <v>65</v>
      </c>
      <c r="J39" s="73">
        <v>16350</v>
      </c>
      <c r="K39" s="67"/>
      <c r="L39" s="67"/>
      <c r="M39" s="23"/>
      <c r="N39" s="23"/>
      <c r="O39" s="29"/>
    </row>
    <row r="40" spans="1:15" s="22" customFormat="1" ht="12.5" x14ac:dyDescent="0.25">
      <c r="A40" s="67"/>
      <c r="B40" s="121" t="s">
        <v>687</v>
      </c>
      <c r="C40" s="121"/>
      <c r="D40" s="77">
        <v>2022</v>
      </c>
      <c r="E40" s="75">
        <v>0.9</v>
      </c>
      <c r="F40" s="75">
        <v>1.9</v>
      </c>
      <c r="G40" s="75">
        <v>5</v>
      </c>
      <c r="H40" s="75">
        <v>29.5</v>
      </c>
      <c r="I40" s="75">
        <v>62.7</v>
      </c>
      <c r="J40" s="73">
        <v>16529</v>
      </c>
      <c r="K40" s="67"/>
      <c r="L40" s="67"/>
      <c r="M40" s="23"/>
      <c r="N40" s="23"/>
      <c r="O40" s="29"/>
    </row>
    <row r="41" spans="1:15" s="22" customFormat="1" ht="12.5" x14ac:dyDescent="0.25">
      <c r="A41" s="67"/>
      <c r="B41" s="121" t="s">
        <v>687</v>
      </c>
      <c r="C41" s="121"/>
      <c r="D41" s="77">
        <v>2021</v>
      </c>
      <c r="E41" s="75">
        <v>0.8</v>
      </c>
      <c r="F41" s="75">
        <v>1.9</v>
      </c>
      <c r="G41" s="75">
        <v>4.4000000000000004</v>
      </c>
      <c r="H41" s="75">
        <v>27</v>
      </c>
      <c r="I41" s="75">
        <v>65.900000000000006</v>
      </c>
      <c r="J41" s="73">
        <v>16163</v>
      </c>
      <c r="K41" s="67"/>
      <c r="L41" s="67"/>
      <c r="M41" s="23"/>
      <c r="N41" s="23"/>
      <c r="O41" s="29"/>
    </row>
    <row r="42" spans="1:15" s="22" customFormat="1" ht="25" x14ac:dyDescent="0.25">
      <c r="A42" s="67"/>
      <c r="B42" s="118" t="s">
        <v>535</v>
      </c>
      <c r="C42" s="119"/>
      <c r="D42" s="119"/>
      <c r="E42" s="119"/>
      <c r="F42" s="119"/>
      <c r="G42" s="119"/>
      <c r="H42" s="119"/>
      <c r="I42" s="119"/>
      <c r="J42" s="120"/>
      <c r="K42" s="67"/>
      <c r="L42" s="67"/>
      <c r="M42" s="23" t="s">
        <v>535</v>
      </c>
      <c r="N42" s="23"/>
      <c r="O42" s="29"/>
    </row>
    <row r="43" spans="1:15" s="22" customFormat="1" ht="12.5" x14ac:dyDescent="0.25">
      <c r="A43" s="67"/>
      <c r="B43" s="121" t="s">
        <v>687</v>
      </c>
      <c r="C43" s="121"/>
      <c r="D43" s="77">
        <v>2025</v>
      </c>
      <c r="E43" s="75">
        <v>0.7</v>
      </c>
      <c r="F43" s="75">
        <v>0.9</v>
      </c>
      <c r="G43" s="75">
        <v>2.9</v>
      </c>
      <c r="H43" s="75">
        <v>19.5</v>
      </c>
      <c r="I43" s="75">
        <v>76.099999999999994</v>
      </c>
      <c r="J43" s="73">
        <v>16351</v>
      </c>
      <c r="K43" s="67"/>
      <c r="L43" s="67"/>
      <c r="M43" s="23"/>
      <c r="N43" s="23"/>
      <c r="O43" s="29"/>
    </row>
    <row r="44" spans="1:15" s="22" customFormat="1" ht="12.5" x14ac:dyDescent="0.25">
      <c r="A44" s="67"/>
      <c r="B44" s="121" t="s">
        <v>687</v>
      </c>
      <c r="C44" s="121"/>
      <c r="D44" s="77">
        <v>2024</v>
      </c>
      <c r="E44" s="75">
        <v>0.7</v>
      </c>
      <c r="F44" s="75">
        <v>1.1000000000000001</v>
      </c>
      <c r="G44" s="75">
        <v>2.9</v>
      </c>
      <c r="H44" s="75">
        <v>20.5</v>
      </c>
      <c r="I44" s="75">
        <v>74.8</v>
      </c>
      <c r="J44" s="73">
        <v>15606</v>
      </c>
      <c r="K44" s="67"/>
      <c r="L44" s="67"/>
      <c r="M44" s="23"/>
      <c r="N44" s="23"/>
      <c r="O44" s="29"/>
    </row>
    <row r="45" spans="1:15" s="22" customFormat="1" ht="12.5" x14ac:dyDescent="0.25">
      <c r="A45" s="67"/>
      <c r="B45" s="121" t="s">
        <v>687</v>
      </c>
      <c r="C45" s="121"/>
      <c r="D45" s="77">
        <v>2023</v>
      </c>
      <c r="E45" s="75">
        <v>0.6</v>
      </c>
      <c r="F45" s="75">
        <v>1.2</v>
      </c>
      <c r="G45" s="75">
        <v>2.8</v>
      </c>
      <c r="H45" s="75">
        <v>20.9</v>
      </c>
      <c r="I45" s="75">
        <v>74.5</v>
      </c>
      <c r="J45" s="73">
        <v>15656</v>
      </c>
      <c r="K45" s="67"/>
      <c r="L45" s="67"/>
      <c r="M45" s="23"/>
      <c r="N45" s="23"/>
      <c r="O45" s="29"/>
    </row>
    <row r="46" spans="1:15" s="22" customFormat="1" ht="12.5" x14ac:dyDescent="0.25">
      <c r="A46" s="67"/>
      <c r="B46" s="121" t="s">
        <v>687</v>
      </c>
      <c r="C46" s="121"/>
      <c r="D46" s="77">
        <v>2022</v>
      </c>
      <c r="E46" s="75">
        <v>0.7</v>
      </c>
      <c r="F46" s="75">
        <v>1.4</v>
      </c>
      <c r="G46" s="75">
        <v>3.5</v>
      </c>
      <c r="H46" s="75">
        <v>22.1</v>
      </c>
      <c r="I46" s="75">
        <v>72.2</v>
      </c>
      <c r="J46" s="73">
        <v>15806</v>
      </c>
      <c r="K46" s="67"/>
      <c r="L46" s="67"/>
      <c r="M46" s="23"/>
      <c r="N46" s="23"/>
      <c r="O46" s="29"/>
    </row>
    <row r="47" spans="1:15" s="22" customFormat="1" ht="12.5" x14ac:dyDescent="0.25">
      <c r="A47" s="67"/>
      <c r="B47" s="121" t="s">
        <v>687</v>
      </c>
      <c r="C47" s="121"/>
      <c r="D47" s="77">
        <v>2021</v>
      </c>
      <c r="E47" s="75">
        <v>0.8</v>
      </c>
      <c r="F47" s="75">
        <v>1.4</v>
      </c>
      <c r="G47" s="75">
        <v>3.6</v>
      </c>
      <c r="H47" s="75">
        <v>20.7</v>
      </c>
      <c r="I47" s="75">
        <v>73.599999999999994</v>
      </c>
      <c r="J47" s="73">
        <v>15481</v>
      </c>
      <c r="K47" s="67"/>
      <c r="L47" s="67"/>
      <c r="M47" s="23"/>
      <c r="N47" s="23"/>
      <c r="O47" s="29"/>
    </row>
    <row r="48" spans="1:15" s="22" customFormat="1" ht="12.5" x14ac:dyDescent="0.25">
      <c r="A48" s="67"/>
      <c r="B48" s="67"/>
      <c r="C48" s="67"/>
      <c r="D48" s="67"/>
      <c r="E48" s="67"/>
      <c r="F48" s="67"/>
      <c r="G48" s="67"/>
      <c r="H48" s="67"/>
      <c r="I48" s="67"/>
      <c r="J48" s="67"/>
      <c r="K48" s="67"/>
      <c r="L48" s="67"/>
      <c r="M48" s="23"/>
      <c r="N48" s="23"/>
      <c r="O48" s="29"/>
    </row>
    <row r="49" spans="1:15" s="22" customFormat="1" ht="12.5" hidden="1" x14ac:dyDescent="0.25">
      <c r="A49" s="67"/>
      <c r="B49" s="67"/>
      <c r="C49" s="67"/>
      <c r="D49" s="67"/>
      <c r="E49" s="67"/>
      <c r="F49" s="67"/>
      <c r="G49" s="67"/>
      <c r="H49" s="67"/>
      <c r="I49" s="67"/>
      <c r="J49" s="67"/>
      <c r="K49" s="67"/>
      <c r="L49" s="67"/>
      <c r="M49" s="23"/>
      <c r="N49" s="23"/>
      <c r="O49" s="29"/>
    </row>
    <row r="50" spans="1:15" s="22" customFormat="1" ht="12.5" hidden="1" x14ac:dyDescent="0.25">
      <c r="A50" s="67"/>
      <c r="B50" s="67"/>
      <c r="C50" s="67"/>
      <c r="D50" s="67"/>
      <c r="E50" s="67"/>
      <c r="F50" s="67"/>
      <c r="G50" s="67"/>
      <c r="H50" s="67"/>
      <c r="I50" s="67"/>
      <c r="J50" s="67"/>
      <c r="K50" s="67"/>
      <c r="L50" s="67"/>
      <c r="M50" s="23"/>
      <c r="N50" s="23"/>
      <c r="O50" s="29"/>
    </row>
    <row r="51" spans="1:15" s="22" customFormat="1" ht="12.5" hidden="1" x14ac:dyDescent="0.25">
      <c r="A51" s="67"/>
      <c r="B51" s="67"/>
      <c r="C51" s="67"/>
      <c r="D51" s="67"/>
      <c r="E51" s="67"/>
      <c r="F51" s="67"/>
      <c r="G51" s="67"/>
      <c r="H51" s="67"/>
      <c r="I51" s="67"/>
      <c r="J51" s="67"/>
      <c r="K51" s="67"/>
      <c r="L51" s="67"/>
      <c r="M51" s="23"/>
      <c r="N51" s="23"/>
      <c r="O51" s="29"/>
    </row>
    <row r="52" spans="1:15" s="22" customFormat="1" ht="12.5" hidden="1" x14ac:dyDescent="0.25">
      <c r="A52" s="67"/>
      <c r="B52" s="67"/>
      <c r="C52" s="67"/>
      <c r="D52" s="67"/>
      <c r="E52" s="67"/>
      <c r="F52" s="67"/>
      <c r="G52" s="67"/>
      <c r="H52" s="67"/>
      <c r="I52" s="67"/>
      <c r="J52" s="67"/>
      <c r="K52" s="67"/>
      <c r="L52" s="67"/>
      <c r="M52" s="23"/>
      <c r="N52" s="23"/>
      <c r="O52" s="29"/>
    </row>
    <row r="53" spans="1:15" s="22" customFormat="1" ht="12.5" hidden="1" x14ac:dyDescent="0.25">
      <c r="A53" s="67"/>
      <c r="B53" s="67"/>
      <c r="C53" s="67"/>
      <c r="D53" s="67"/>
      <c r="E53" s="67"/>
      <c r="F53" s="67"/>
      <c r="G53" s="67"/>
      <c r="H53" s="67"/>
      <c r="I53" s="67"/>
      <c r="J53" s="67"/>
      <c r="K53" s="67"/>
      <c r="L53" s="67"/>
      <c r="M53" s="23"/>
      <c r="N53" s="23"/>
      <c r="O53" s="29"/>
    </row>
    <row r="54" spans="1:15" s="22" customFormat="1" ht="12.5" hidden="1" x14ac:dyDescent="0.25">
      <c r="A54" s="67"/>
      <c r="B54" s="67"/>
      <c r="C54" s="67"/>
      <c r="D54" s="67"/>
      <c r="E54" s="67"/>
      <c r="F54" s="67"/>
      <c r="G54" s="67"/>
      <c r="H54" s="67"/>
      <c r="I54" s="67"/>
      <c r="J54" s="67"/>
      <c r="K54" s="67"/>
      <c r="L54" s="67"/>
      <c r="M54" s="23"/>
      <c r="N54" s="23"/>
      <c r="O54" s="29"/>
    </row>
    <row r="55" spans="1:15" s="22" customFormat="1" ht="12.5" hidden="1" x14ac:dyDescent="0.25">
      <c r="A55" s="67"/>
      <c r="B55" s="67"/>
      <c r="C55" s="67"/>
      <c r="D55" s="67"/>
      <c r="E55" s="67"/>
      <c r="F55" s="67"/>
      <c r="G55" s="67"/>
      <c r="H55" s="67"/>
      <c r="I55" s="67"/>
      <c r="J55" s="67"/>
      <c r="K55" s="67"/>
      <c r="L55" s="67"/>
      <c r="M55" s="23"/>
      <c r="N55" s="23"/>
      <c r="O55" s="29"/>
    </row>
    <row r="56" spans="1:15" s="22" customFormat="1" ht="12.5" hidden="1" x14ac:dyDescent="0.25">
      <c r="A56" s="67"/>
      <c r="B56" s="67"/>
      <c r="C56" s="67"/>
      <c r="D56" s="67"/>
      <c r="E56" s="67"/>
      <c r="F56" s="67"/>
      <c r="G56" s="67"/>
      <c r="H56" s="67"/>
      <c r="I56" s="67"/>
      <c r="J56" s="67"/>
      <c r="K56" s="67"/>
      <c r="L56" s="67"/>
      <c r="M56" s="23"/>
      <c r="N56" s="23"/>
      <c r="O56" s="29"/>
    </row>
    <row r="57" spans="1:15" s="22" customFormat="1" ht="12.5" hidden="1" x14ac:dyDescent="0.25">
      <c r="A57" s="67"/>
      <c r="B57" s="67"/>
      <c r="C57" s="67"/>
      <c r="D57" s="67"/>
      <c r="E57" s="67"/>
      <c r="F57" s="67"/>
      <c r="G57" s="67"/>
      <c r="H57" s="67"/>
      <c r="I57" s="67"/>
      <c r="J57" s="67"/>
      <c r="K57" s="67"/>
      <c r="L57" s="67"/>
      <c r="M57" s="23"/>
      <c r="N57" s="23"/>
      <c r="O57" s="29"/>
    </row>
    <row r="58" spans="1:15" s="22" customFormat="1" ht="12.5" hidden="1" x14ac:dyDescent="0.25">
      <c r="A58" s="67"/>
      <c r="B58" s="67"/>
      <c r="C58" s="67"/>
      <c r="D58" s="67"/>
      <c r="E58" s="67"/>
      <c r="F58" s="67"/>
      <c r="G58" s="67"/>
      <c r="H58" s="67"/>
      <c r="I58" s="67"/>
      <c r="J58" s="67"/>
      <c r="K58" s="67"/>
      <c r="L58" s="67"/>
      <c r="M58" s="23"/>
      <c r="N58" s="23"/>
      <c r="O58" s="29"/>
    </row>
    <row r="59" spans="1:15" s="22" customFormat="1" ht="12.5" hidden="1" x14ac:dyDescent="0.25">
      <c r="A59" s="67"/>
      <c r="B59" s="67"/>
      <c r="C59" s="67"/>
      <c r="D59" s="67"/>
      <c r="E59" s="67"/>
      <c r="F59" s="67"/>
      <c r="G59" s="67"/>
      <c r="H59" s="67"/>
      <c r="I59" s="67"/>
      <c r="J59" s="67"/>
      <c r="K59" s="67"/>
      <c r="L59" s="67"/>
      <c r="M59" s="23"/>
      <c r="N59" s="23"/>
      <c r="O59" s="29"/>
    </row>
    <row r="60" spans="1:15" s="22" customFormat="1" ht="12.5" hidden="1" x14ac:dyDescent="0.25">
      <c r="A60" s="67"/>
      <c r="B60" s="67"/>
      <c r="C60" s="67"/>
      <c r="D60" s="67"/>
      <c r="E60" s="67"/>
      <c r="F60" s="67"/>
      <c r="G60" s="67"/>
      <c r="H60" s="67"/>
      <c r="I60" s="67"/>
      <c r="J60" s="67"/>
      <c r="K60" s="67"/>
      <c r="L60" s="67"/>
      <c r="M60" s="23"/>
      <c r="N60" s="23"/>
      <c r="O60" s="29"/>
    </row>
    <row r="61" spans="1:15" s="22" customFormat="1" ht="12.5" hidden="1" x14ac:dyDescent="0.25">
      <c r="A61" s="67"/>
      <c r="B61" s="67"/>
      <c r="C61" s="67"/>
      <c r="D61" s="67"/>
      <c r="E61" s="67"/>
      <c r="F61" s="67"/>
      <c r="G61" s="67"/>
      <c r="H61" s="67"/>
      <c r="I61" s="67"/>
      <c r="J61" s="67"/>
      <c r="K61" s="67"/>
      <c r="L61" s="67"/>
      <c r="M61" s="23"/>
      <c r="N61" s="23"/>
      <c r="O61" s="29"/>
    </row>
    <row r="62" spans="1:15" s="22" customFormat="1" ht="12.5" hidden="1" x14ac:dyDescent="0.25">
      <c r="A62" s="67"/>
      <c r="B62" s="67"/>
      <c r="C62" s="67"/>
      <c r="D62" s="67"/>
      <c r="E62" s="67"/>
      <c r="F62" s="67"/>
      <c r="G62" s="67"/>
      <c r="H62" s="67"/>
      <c r="I62" s="67"/>
      <c r="J62" s="67"/>
      <c r="K62" s="67"/>
      <c r="L62" s="67"/>
      <c r="M62" s="23"/>
      <c r="N62" s="23"/>
      <c r="O62" s="29"/>
    </row>
    <row r="63" spans="1:15" s="22" customFormat="1" ht="12.5" hidden="1" x14ac:dyDescent="0.25">
      <c r="A63" s="67"/>
      <c r="B63" s="67"/>
      <c r="C63" s="67"/>
      <c r="D63" s="67"/>
      <c r="E63" s="67"/>
      <c r="F63" s="67"/>
      <c r="G63" s="67"/>
      <c r="H63" s="67"/>
      <c r="I63" s="67"/>
      <c r="J63" s="67"/>
      <c r="K63" s="67"/>
      <c r="L63" s="67"/>
      <c r="M63" s="23"/>
      <c r="N63" s="23"/>
      <c r="O63" s="29"/>
    </row>
    <row r="64" spans="1:15" s="22" customFormat="1" ht="12.5" hidden="1" x14ac:dyDescent="0.25">
      <c r="A64" s="67"/>
      <c r="B64" s="67"/>
      <c r="C64" s="67"/>
      <c r="D64" s="67"/>
      <c r="E64" s="67"/>
      <c r="F64" s="67"/>
      <c r="G64" s="67"/>
      <c r="H64" s="67"/>
      <c r="I64" s="67"/>
      <c r="J64" s="67"/>
      <c r="K64" s="67"/>
      <c r="L64" s="67"/>
      <c r="M64" s="23"/>
      <c r="N64" s="23"/>
      <c r="O64" s="29"/>
    </row>
    <row r="65" spans="1:15" s="22" customFormat="1" ht="12.5" hidden="1" x14ac:dyDescent="0.25">
      <c r="A65" s="67"/>
      <c r="B65" s="67"/>
      <c r="C65" s="67"/>
      <c r="D65" s="67"/>
      <c r="E65" s="67"/>
      <c r="F65" s="67"/>
      <c r="G65" s="67"/>
      <c r="H65" s="67"/>
      <c r="I65" s="67"/>
      <c r="J65" s="67"/>
      <c r="K65" s="67"/>
      <c r="L65" s="67"/>
      <c r="M65" s="23"/>
      <c r="N65" s="23"/>
      <c r="O65" s="29"/>
    </row>
    <row r="66" spans="1:15" s="22" customFormat="1" ht="12.5" hidden="1" x14ac:dyDescent="0.25">
      <c r="A66" s="67"/>
      <c r="B66" s="67"/>
      <c r="C66" s="67"/>
      <c r="D66" s="67"/>
      <c r="E66" s="67"/>
      <c r="F66" s="67"/>
      <c r="G66" s="67"/>
      <c r="H66" s="67"/>
      <c r="I66" s="67"/>
      <c r="J66" s="67"/>
      <c r="K66" s="67"/>
      <c r="L66" s="67"/>
      <c r="M66" s="23"/>
      <c r="N66" s="23"/>
      <c r="O66" s="29"/>
    </row>
    <row r="67" spans="1:15" s="22" customFormat="1" ht="12.5" hidden="1" x14ac:dyDescent="0.25">
      <c r="A67" s="67"/>
      <c r="B67" s="67"/>
      <c r="C67" s="67"/>
      <c r="D67" s="67"/>
      <c r="E67" s="67"/>
      <c r="F67" s="67"/>
      <c r="G67" s="67"/>
      <c r="H67" s="67"/>
      <c r="I67" s="67"/>
      <c r="J67" s="67"/>
      <c r="K67" s="67"/>
      <c r="L67" s="67"/>
      <c r="M67" s="23"/>
      <c r="N67" s="23"/>
      <c r="O67" s="29"/>
    </row>
    <row r="68" spans="1:15" s="22" customFormat="1" ht="12.5" hidden="1" x14ac:dyDescent="0.25">
      <c r="A68" s="67"/>
      <c r="B68" s="67"/>
      <c r="C68" s="67"/>
      <c r="D68" s="67"/>
      <c r="E68" s="67"/>
      <c r="F68" s="67"/>
      <c r="G68" s="67"/>
      <c r="H68" s="67"/>
      <c r="I68" s="67"/>
      <c r="J68" s="67"/>
      <c r="K68" s="67"/>
      <c r="L68" s="67"/>
      <c r="M68" s="23"/>
      <c r="N68" s="23"/>
      <c r="O68" s="29"/>
    </row>
    <row r="69" spans="1:15" s="22" customFormat="1" ht="12.5" hidden="1" x14ac:dyDescent="0.25">
      <c r="A69" s="67"/>
      <c r="B69" s="67"/>
      <c r="C69" s="67"/>
      <c r="D69" s="67"/>
      <c r="E69" s="67"/>
      <c r="F69" s="67"/>
      <c r="G69" s="67"/>
      <c r="H69" s="67"/>
      <c r="I69" s="67"/>
      <c r="J69" s="67"/>
      <c r="K69" s="67"/>
      <c r="L69" s="67"/>
      <c r="M69" s="23"/>
      <c r="N69" s="23"/>
      <c r="O69" s="29"/>
    </row>
    <row r="70" spans="1:15" s="22" customFormat="1" ht="12.5" hidden="1" x14ac:dyDescent="0.25">
      <c r="A70" s="67"/>
      <c r="B70" s="67"/>
      <c r="C70" s="67"/>
      <c r="D70" s="67"/>
      <c r="E70" s="67"/>
      <c r="F70" s="67"/>
      <c r="G70" s="67"/>
      <c r="H70" s="67"/>
      <c r="I70" s="67"/>
      <c r="J70" s="67"/>
      <c r="K70" s="67"/>
      <c r="L70" s="67"/>
      <c r="M70" s="23"/>
      <c r="N70" s="23"/>
      <c r="O70" s="29"/>
    </row>
    <row r="71" spans="1:15" s="22" customFormat="1" ht="12.5" hidden="1" x14ac:dyDescent="0.25">
      <c r="A71" s="67"/>
      <c r="B71" s="67"/>
      <c r="C71" s="67"/>
      <c r="D71" s="67"/>
      <c r="E71" s="67"/>
      <c r="F71" s="67"/>
      <c r="G71" s="67"/>
      <c r="H71" s="67"/>
      <c r="I71" s="67"/>
      <c r="J71" s="67"/>
      <c r="K71" s="67"/>
      <c r="L71" s="67"/>
      <c r="M71" s="23"/>
      <c r="N71" s="23"/>
      <c r="O71" s="29"/>
    </row>
    <row r="72" spans="1:15" s="22" customFormat="1" ht="12.5" hidden="1" x14ac:dyDescent="0.25">
      <c r="A72" s="67"/>
      <c r="B72" s="67"/>
      <c r="C72" s="67"/>
      <c r="D72" s="67"/>
      <c r="E72" s="67"/>
      <c r="F72" s="67"/>
      <c r="G72" s="67"/>
      <c r="H72" s="67"/>
      <c r="I72" s="67"/>
      <c r="J72" s="67"/>
      <c r="K72" s="67"/>
      <c r="L72" s="67"/>
      <c r="M72" s="23"/>
      <c r="N72" s="23"/>
      <c r="O72" s="29"/>
    </row>
    <row r="73" spans="1:15" s="22" customFormat="1" ht="12.5" hidden="1" x14ac:dyDescent="0.25">
      <c r="A73" s="67"/>
      <c r="B73" s="67"/>
      <c r="C73" s="67"/>
      <c r="D73" s="67"/>
      <c r="E73" s="67"/>
      <c r="F73" s="67"/>
      <c r="G73" s="67"/>
      <c r="H73" s="67"/>
      <c r="I73" s="67"/>
      <c r="J73" s="67"/>
      <c r="K73" s="67"/>
      <c r="L73" s="67"/>
      <c r="M73" s="23"/>
      <c r="N73" s="23"/>
      <c r="O73" s="29"/>
    </row>
    <row r="74" spans="1:15" s="22" customFormat="1" ht="12.5" hidden="1"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5" hidden="1" x14ac:dyDescent="0.25">
      <c r="A76" s="67"/>
      <c r="B76" s="67"/>
      <c r="C76" s="67"/>
      <c r="D76" s="67"/>
      <c r="E76" s="67"/>
      <c r="F76" s="67"/>
      <c r="G76" s="67"/>
      <c r="H76" s="67"/>
      <c r="I76" s="67"/>
      <c r="J76" s="67"/>
      <c r="K76" s="67"/>
      <c r="L76" s="67"/>
      <c r="M76" s="23"/>
      <c r="N76" s="23"/>
      <c r="O76" s="29"/>
    </row>
    <row r="77" spans="1:15" s="22" customFormat="1" ht="12.5" hidden="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dIXy/+bgnXwBD/0l13io752R3hTOr2O9rzcjLdRl4r3lP2W55hvC0hevwX6GYu9faSLiH8Stngh+M73PkHaIwg==" saltValue="PX7qYDhaUEy8aVnClS5Whg==" spinCount="100000" sheet="1" objects="1" scenarios="1"/>
  <mergeCells count="33">
    <mergeCell ref="B45:C45"/>
    <mergeCell ref="B46:C46"/>
    <mergeCell ref="B47:C47"/>
    <mergeCell ref="B39:C39"/>
    <mergeCell ref="B40:C40"/>
    <mergeCell ref="B41:C41"/>
    <mergeCell ref="B42:J42"/>
    <mergeCell ref="B43:C43"/>
    <mergeCell ref="B44:C44"/>
    <mergeCell ref="B38:C38"/>
    <mergeCell ref="B21:F21"/>
    <mergeCell ref="B23:F23"/>
    <mergeCell ref="B25:K25"/>
    <mergeCell ref="G27:K27"/>
    <mergeCell ref="B29:F29"/>
    <mergeCell ref="B30:F30"/>
    <mergeCell ref="B32:F32"/>
    <mergeCell ref="E34:I34"/>
    <mergeCell ref="B35:C35"/>
    <mergeCell ref="B36:J36"/>
    <mergeCell ref="B37:C37"/>
    <mergeCell ref="B20:F20"/>
    <mergeCell ref="A1:B2"/>
    <mergeCell ref="C1:J1"/>
    <mergeCell ref="C2:K2"/>
    <mergeCell ref="B5:K5"/>
    <mergeCell ref="B7:K7"/>
    <mergeCell ref="G9:K9"/>
    <mergeCell ref="B11:F11"/>
    <mergeCell ref="B12:F12"/>
    <mergeCell ref="B14:F14"/>
    <mergeCell ref="B16:K16"/>
    <mergeCell ref="G18:K18"/>
  </mergeCells>
  <pageMargins left="0.2" right="0.2" top="0.25" bottom="0.35" header="0.3" footer="0.45"/>
  <pageSetup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B1470-965D-430F-B42A-D0326312184E}">
  <sheetPr codeName="Sheet21"/>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2" t="s">
        <v>693</v>
      </c>
      <c r="B1" s="112"/>
      <c r="C1" s="113" t="s">
        <v>219</v>
      </c>
      <c r="D1" s="113"/>
      <c r="E1" s="113"/>
      <c r="F1" s="113"/>
      <c r="G1" s="113"/>
      <c r="H1" s="113"/>
      <c r="I1" s="113"/>
      <c r="J1" s="113"/>
      <c r="K1" s="51"/>
      <c r="L1" s="4"/>
      <c r="M1" s="20"/>
      <c r="N1" s="20"/>
      <c r="O1" s="31"/>
    </row>
    <row r="2" spans="1:15" s="5" customFormat="1" ht="17.25" customHeight="1" x14ac:dyDescent="0.35">
      <c r="A2" s="94"/>
      <c r="B2" s="94"/>
      <c r="C2" s="95" t="s">
        <v>686</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11" t="s">
        <v>609</v>
      </c>
      <c r="C5" s="111"/>
      <c r="D5" s="111"/>
      <c r="E5" s="111"/>
      <c r="F5" s="111"/>
      <c r="G5" s="111"/>
      <c r="H5" s="111"/>
      <c r="I5" s="111"/>
      <c r="J5" s="111"/>
      <c r="K5" s="111"/>
      <c r="L5" s="68"/>
      <c r="M5" s="26" t="s">
        <v>609</v>
      </c>
      <c r="N5" s="26"/>
      <c r="O5" s="30"/>
    </row>
    <row r="6" spans="1:15" s="22" customFormat="1" ht="12.5" x14ac:dyDescent="0.25">
      <c r="A6" s="67"/>
      <c r="B6" s="67"/>
      <c r="C6" s="67"/>
      <c r="D6" s="67"/>
      <c r="E6" s="67"/>
      <c r="F6" s="67"/>
      <c r="G6" s="67"/>
      <c r="H6" s="67"/>
      <c r="I6" s="67"/>
      <c r="J6" s="67"/>
      <c r="K6" s="67"/>
      <c r="L6" s="67"/>
      <c r="M6" s="23"/>
      <c r="N6" s="23"/>
      <c r="O6" s="29"/>
    </row>
    <row r="7" spans="1:15" s="25" customFormat="1" x14ac:dyDescent="0.3">
      <c r="A7" s="68"/>
      <c r="B7" s="111" t="s">
        <v>289</v>
      </c>
      <c r="C7" s="111"/>
      <c r="D7" s="111"/>
      <c r="E7" s="111"/>
      <c r="F7" s="111"/>
      <c r="G7" s="111"/>
      <c r="H7" s="111"/>
      <c r="I7" s="111"/>
      <c r="J7" s="111"/>
      <c r="K7" s="111"/>
      <c r="L7" s="68"/>
      <c r="M7" s="26" t="s">
        <v>289</v>
      </c>
      <c r="N7" s="26"/>
      <c r="O7" s="30"/>
    </row>
    <row r="8" spans="1:15" s="22" customFormat="1" ht="12.5" x14ac:dyDescent="0.25">
      <c r="A8" s="67"/>
      <c r="B8" s="67"/>
      <c r="C8" s="67"/>
      <c r="D8" s="67"/>
      <c r="E8" s="67"/>
      <c r="F8" s="67"/>
      <c r="G8" s="67"/>
      <c r="H8" s="67"/>
      <c r="I8" s="67"/>
      <c r="J8" s="67"/>
      <c r="K8" s="67"/>
      <c r="L8" s="67"/>
      <c r="M8" s="23"/>
      <c r="N8" s="23"/>
      <c r="O8" s="29"/>
    </row>
    <row r="9" spans="1:15" s="52" customFormat="1" x14ac:dyDescent="0.3">
      <c r="A9" s="69"/>
      <c r="B9" s="69"/>
      <c r="C9" s="69"/>
      <c r="D9" s="69"/>
      <c r="E9" s="69"/>
      <c r="F9" s="69"/>
      <c r="G9" s="114" t="s">
        <v>687</v>
      </c>
      <c r="H9" s="114"/>
      <c r="I9" s="114"/>
      <c r="J9" s="114"/>
      <c r="K9" s="114"/>
      <c r="L9" s="69"/>
    </row>
    <row r="10" spans="1:15" s="52" customFormat="1" x14ac:dyDescent="0.3">
      <c r="A10" s="69"/>
      <c r="B10" s="69"/>
      <c r="C10" s="69"/>
      <c r="D10" s="69"/>
      <c r="E10" s="69"/>
      <c r="F10" s="69"/>
      <c r="G10" s="70" t="s">
        <v>479</v>
      </c>
      <c r="H10" s="70" t="s">
        <v>480</v>
      </c>
      <c r="I10" s="70" t="s">
        <v>503</v>
      </c>
      <c r="J10" s="70" t="s">
        <v>515</v>
      </c>
      <c r="K10" s="70" t="s">
        <v>544</v>
      </c>
      <c r="L10" s="69"/>
    </row>
    <row r="11" spans="1:15" s="22" customFormat="1" ht="12.5" x14ac:dyDescent="0.25">
      <c r="A11" s="67"/>
      <c r="B11" s="115" t="s">
        <v>46</v>
      </c>
      <c r="C11" s="115"/>
      <c r="D11" s="115"/>
      <c r="E11" s="115"/>
      <c r="F11" s="115"/>
      <c r="G11" s="75">
        <v>89.7</v>
      </c>
      <c r="H11" s="75">
        <v>90.3</v>
      </c>
      <c r="I11" s="75">
        <v>91.2</v>
      </c>
      <c r="J11" s="75">
        <v>93</v>
      </c>
      <c r="K11" s="75">
        <v>93.3</v>
      </c>
      <c r="L11" s="67"/>
      <c r="M11" s="23"/>
      <c r="N11" s="23" t="s">
        <v>46</v>
      </c>
      <c r="O11" s="29"/>
    </row>
    <row r="12" spans="1:15" s="25" customFormat="1" x14ac:dyDescent="0.25">
      <c r="A12" s="67"/>
      <c r="B12" s="115" t="s">
        <v>47</v>
      </c>
      <c r="C12" s="115"/>
      <c r="D12" s="115"/>
      <c r="E12" s="115"/>
      <c r="F12" s="115"/>
      <c r="G12" s="75">
        <v>10.3</v>
      </c>
      <c r="H12" s="75">
        <v>9.6999999999999993</v>
      </c>
      <c r="I12" s="75">
        <v>8.8000000000000007</v>
      </c>
      <c r="J12" s="75">
        <v>7</v>
      </c>
      <c r="K12" s="75">
        <v>6.7</v>
      </c>
      <c r="L12" s="67"/>
      <c r="M12" s="26"/>
      <c r="N12" s="26" t="s">
        <v>47</v>
      </c>
      <c r="O12" s="30"/>
    </row>
    <row r="13" spans="1:15" s="25" customFormat="1" x14ac:dyDescent="0.25">
      <c r="A13" s="67"/>
      <c r="B13" s="67"/>
      <c r="C13" s="67"/>
      <c r="D13" s="67"/>
      <c r="E13" s="67"/>
      <c r="F13" s="67"/>
      <c r="G13" s="67"/>
      <c r="H13" s="67"/>
      <c r="I13" s="67"/>
      <c r="J13" s="67"/>
      <c r="K13" s="67"/>
      <c r="L13" s="67"/>
      <c r="M13" s="26"/>
      <c r="N13" s="26"/>
      <c r="O13" s="30"/>
    </row>
    <row r="14" spans="1:15" s="25" customFormat="1" x14ac:dyDescent="0.25">
      <c r="A14" s="67"/>
      <c r="B14" s="115" t="s">
        <v>24</v>
      </c>
      <c r="C14" s="115"/>
      <c r="D14" s="115"/>
      <c r="E14" s="115"/>
      <c r="F14" s="115"/>
      <c r="G14" s="73">
        <v>14364</v>
      </c>
      <c r="H14" s="73">
        <v>14734</v>
      </c>
      <c r="I14" s="73">
        <v>14853</v>
      </c>
      <c r="J14" s="73">
        <v>14621</v>
      </c>
      <c r="K14" s="73">
        <v>15436</v>
      </c>
      <c r="L14" s="67"/>
      <c r="M14" s="26"/>
      <c r="N14" s="26" t="s">
        <v>24</v>
      </c>
      <c r="O14" s="30"/>
    </row>
    <row r="15" spans="1:15" s="22" customFormat="1" ht="12.5" x14ac:dyDescent="0.25">
      <c r="A15" s="67"/>
      <c r="B15" s="67"/>
      <c r="C15" s="67"/>
      <c r="D15" s="67"/>
      <c r="E15" s="67"/>
      <c r="F15" s="67"/>
      <c r="G15" s="67"/>
      <c r="H15" s="67"/>
      <c r="I15" s="67"/>
      <c r="J15" s="67"/>
      <c r="K15" s="67"/>
      <c r="L15" s="67"/>
      <c r="M15" s="23"/>
      <c r="N15" s="23"/>
      <c r="O15" s="29"/>
    </row>
    <row r="16" spans="1:15" s="25" customFormat="1" x14ac:dyDescent="0.3">
      <c r="A16" s="68"/>
      <c r="B16" s="111" t="s">
        <v>290</v>
      </c>
      <c r="C16" s="111"/>
      <c r="D16" s="111"/>
      <c r="E16" s="111"/>
      <c r="F16" s="111"/>
      <c r="G16" s="111"/>
      <c r="H16" s="111"/>
      <c r="I16" s="111"/>
      <c r="J16" s="111"/>
      <c r="K16" s="111"/>
      <c r="L16" s="68"/>
      <c r="M16" s="26" t="s">
        <v>290</v>
      </c>
      <c r="N16" s="26"/>
      <c r="O16" s="30"/>
    </row>
    <row r="17" spans="1:15" s="22" customFormat="1" ht="12.5" x14ac:dyDescent="0.25">
      <c r="A17" s="67"/>
      <c r="B17" s="67"/>
      <c r="C17" s="67"/>
      <c r="D17" s="67"/>
      <c r="E17" s="67"/>
      <c r="F17" s="67"/>
      <c r="G17" s="67"/>
      <c r="H17" s="67"/>
      <c r="I17" s="67"/>
      <c r="J17" s="67"/>
      <c r="K17" s="67"/>
      <c r="L17" s="67"/>
      <c r="M17" s="23"/>
      <c r="N17" s="23"/>
      <c r="O17" s="29"/>
    </row>
    <row r="18" spans="1:15" s="52" customFormat="1" x14ac:dyDescent="0.3">
      <c r="A18" s="69"/>
      <c r="B18" s="69"/>
      <c r="C18" s="69"/>
      <c r="D18" s="69"/>
      <c r="E18" s="69"/>
      <c r="F18" s="69"/>
      <c r="G18" s="114" t="s">
        <v>687</v>
      </c>
      <c r="H18" s="114"/>
      <c r="I18" s="114"/>
      <c r="J18" s="114"/>
      <c r="K18" s="114"/>
      <c r="L18" s="69"/>
    </row>
    <row r="19" spans="1:15" s="52" customFormat="1" x14ac:dyDescent="0.3">
      <c r="A19" s="69"/>
      <c r="B19" s="69"/>
      <c r="C19" s="69"/>
      <c r="D19" s="69"/>
      <c r="E19" s="69"/>
      <c r="F19" s="69"/>
      <c r="G19" s="70" t="s">
        <v>479</v>
      </c>
      <c r="H19" s="70" t="s">
        <v>480</v>
      </c>
      <c r="I19" s="70" t="s">
        <v>503</v>
      </c>
      <c r="J19" s="70" t="s">
        <v>515</v>
      </c>
      <c r="K19" s="70" t="s">
        <v>544</v>
      </c>
      <c r="L19" s="69"/>
    </row>
    <row r="20" spans="1:15" s="22" customFormat="1" ht="12.5" x14ac:dyDescent="0.25">
      <c r="A20" s="67"/>
      <c r="B20" s="115" t="s">
        <v>46</v>
      </c>
      <c r="C20" s="115"/>
      <c r="D20" s="115"/>
      <c r="E20" s="115"/>
      <c r="F20" s="115"/>
      <c r="G20" s="75">
        <v>94</v>
      </c>
      <c r="H20" s="75">
        <v>94.6</v>
      </c>
      <c r="I20" s="75">
        <v>95.5</v>
      </c>
      <c r="J20" s="75">
        <v>96.1</v>
      </c>
      <c r="K20" s="75">
        <v>96.3</v>
      </c>
      <c r="L20" s="67"/>
      <c r="M20" s="23"/>
      <c r="N20" s="23" t="s">
        <v>46</v>
      </c>
      <c r="O20" s="29"/>
    </row>
    <row r="21" spans="1:15" s="22" customFormat="1" ht="12.5" x14ac:dyDescent="0.25">
      <c r="A21" s="67"/>
      <c r="B21" s="115" t="s">
        <v>47</v>
      </c>
      <c r="C21" s="115"/>
      <c r="D21" s="115"/>
      <c r="E21" s="115"/>
      <c r="F21" s="115"/>
      <c r="G21" s="75">
        <v>6</v>
      </c>
      <c r="H21" s="75">
        <v>5.4</v>
      </c>
      <c r="I21" s="75">
        <v>4.5</v>
      </c>
      <c r="J21" s="75">
        <v>3.9</v>
      </c>
      <c r="K21" s="75">
        <v>3.7</v>
      </c>
      <c r="L21" s="67"/>
      <c r="M21" s="23"/>
      <c r="N21" s="23" t="s">
        <v>47</v>
      </c>
      <c r="O21" s="29"/>
    </row>
    <row r="22" spans="1:15" s="22" customFormat="1" ht="12.5" x14ac:dyDescent="0.25">
      <c r="A22" s="67"/>
      <c r="B22" s="67"/>
      <c r="C22" s="67"/>
      <c r="D22" s="67"/>
      <c r="E22" s="67"/>
      <c r="F22" s="67"/>
      <c r="G22" s="67"/>
      <c r="H22" s="67"/>
      <c r="I22" s="67"/>
      <c r="J22" s="67"/>
      <c r="K22" s="67"/>
      <c r="L22" s="67"/>
      <c r="M22" s="23"/>
      <c r="N22" s="23"/>
      <c r="O22" s="29"/>
    </row>
    <row r="23" spans="1:15" s="22" customFormat="1" ht="12.5" x14ac:dyDescent="0.25">
      <c r="A23" s="67"/>
      <c r="B23" s="115" t="s">
        <v>24</v>
      </c>
      <c r="C23" s="115"/>
      <c r="D23" s="115"/>
      <c r="E23" s="115"/>
      <c r="F23" s="115"/>
      <c r="G23" s="73">
        <v>14319</v>
      </c>
      <c r="H23" s="73">
        <v>14676</v>
      </c>
      <c r="I23" s="73">
        <v>14813</v>
      </c>
      <c r="J23" s="73">
        <v>14583</v>
      </c>
      <c r="K23" s="73">
        <v>15382</v>
      </c>
      <c r="L23" s="67"/>
      <c r="M23" s="23"/>
      <c r="N23" s="23" t="s">
        <v>24</v>
      </c>
      <c r="O23" s="29"/>
    </row>
    <row r="24" spans="1:15" s="22" customFormat="1" ht="12.5" x14ac:dyDescent="0.25">
      <c r="A24" s="67"/>
      <c r="B24" s="67"/>
      <c r="C24" s="67"/>
      <c r="D24" s="67"/>
      <c r="E24" s="67"/>
      <c r="F24" s="67"/>
      <c r="G24" s="67"/>
      <c r="H24" s="67"/>
      <c r="I24" s="67"/>
      <c r="J24" s="67"/>
      <c r="K24" s="67"/>
      <c r="L24" s="67"/>
      <c r="M24" s="23"/>
      <c r="N24" s="23"/>
      <c r="O24" s="29"/>
    </row>
    <row r="25" spans="1:15" s="25" customFormat="1" x14ac:dyDescent="0.3">
      <c r="A25" s="68"/>
      <c r="B25" s="111" t="s">
        <v>291</v>
      </c>
      <c r="C25" s="111"/>
      <c r="D25" s="111"/>
      <c r="E25" s="111"/>
      <c r="F25" s="111"/>
      <c r="G25" s="111"/>
      <c r="H25" s="111"/>
      <c r="I25" s="111"/>
      <c r="J25" s="111"/>
      <c r="K25" s="111"/>
      <c r="L25" s="68"/>
      <c r="M25" s="26" t="s">
        <v>291</v>
      </c>
      <c r="N25" s="26"/>
      <c r="O25" s="30"/>
    </row>
    <row r="26" spans="1:15" s="22" customFormat="1" ht="12.5" x14ac:dyDescent="0.25">
      <c r="A26" s="67"/>
      <c r="B26" s="67"/>
      <c r="C26" s="67"/>
      <c r="D26" s="67"/>
      <c r="E26" s="67"/>
      <c r="F26" s="67"/>
      <c r="G26" s="67"/>
      <c r="H26" s="67"/>
      <c r="I26" s="67"/>
      <c r="J26" s="67"/>
      <c r="K26" s="67"/>
      <c r="L26" s="67"/>
      <c r="M26" s="23"/>
      <c r="N26" s="23"/>
      <c r="O26" s="29"/>
    </row>
    <row r="27" spans="1:15" s="52" customFormat="1" x14ac:dyDescent="0.3">
      <c r="A27" s="69"/>
      <c r="B27" s="69"/>
      <c r="C27" s="69"/>
      <c r="D27" s="69"/>
      <c r="E27" s="69"/>
      <c r="F27" s="69"/>
      <c r="G27" s="114" t="s">
        <v>687</v>
      </c>
      <c r="H27" s="114"/>
      <c r="I27" s="114"/>
      <c r="J27" s="114"/>
      <c r="K27" s="114"/>
      <c r="L27" s="69"/>
    </row>
    <row r="28" spans="1:15" s="52" customFormat="1" x14ac:dyDescent="0.3">
      <c r="A28" s="69"/>
      <c r="B28" s="69"/>
      <c r="C28" s="69"/>
      <c r="D28" s="69"/>
      <c r="E28" s="69"/>
      <c r="F28" s="69"/>
      <c r="G28" s="70" t="s">
        <v>479</v>
      </c>
      <c r="H28" s="70" t="s">
        <v>480</v>
      </c>
      <c r="I28" s="70" t="s">
        <v>503</v>
      </c>
      <c r="J28" s="70" t="s">
        <v>515</v>
      </c>
      <c r="K28" s="70" t="s">
        <v>544</v>
      </c>
      <c r="L28" s="69"/>
    </row>
    <row r="29" spans="1:15" s="22" customFormat="1" ht="12.5" x14ac:dyDescent="0.25">
      <c r="A29" s="67"/>
      <c r="B29" s="115" t="s">
        <v>46</v>
      </c>
      <c r="C29" s="115"/>
      <c r="D29" s="115"/>
      <c r="E29" s="115"/>
      <c r="F29" s="115"/>
      <c r="G29" s="75">
        <v>91.7</v>
      </c>
      <c r="H29" s="75">
        <v>91.9</v>
      </c>
      <c r="I29" s="75">
        <v>93.3</v>
      </c>
      <c r="J29" s="75">
        <v>94.2</v>
      </c>
      <c r="K29" s="75">
        <v>94.3</v>
      </c>
      <c r="L29" s="67"/>
      <c r="M29" s="23"/>
      <c r="N29" s="23" t="s">
        <v>46</v>
      </c>
      <c r="O29" s="29"/>
    </row>
    <row r="30" spans="1:15" s="22" customFormat="1" ht="12.5" x14ac:dyDescent="0.25">
      <c r="A30" s="67"/>
      <c r="B30" s="115" t="s">
        <v>47</v>
      </c>
      <c r="C30" s="115"/>
      <c r="D30" s="115"/>
      <c r="E30" s="115"/>
      <c r="F30" s="115"/>
      <c r="G30" s="75">
        <v>8.3000000000000007</v>
      </c>
      <c r="H30" s="75">
        <v>8.1</v>
      </c>
      <c r="I30" s="75">
        <v>6.7</v>
      </c>
      <c r="J30" s="75">
        <v>5.8</v>
      </c>
      <c r="K30" s="75">
        <v>5.7</v>
      </c>
      <c r="L30" s="67"/>
      <c r="M30" s="23"/>
      <c r="N30" s="23" t="s">
        <v>47</v>
      </c>
      <c r="O30" s="29"/>
    </row>
    <row r="31" spans="1:15" s="22" customFormat="1" ht="12.5" x14ac:dyDescent="0.25">
      <c r="A31" s="67"/>
      <c r="B31" s="67"/>
      <c r="C31" s="67"/>
      <c r="D31" s="67"/>
      <c r="E31" s="67"/>
      <c r="F31" s="67"/>
      <c r="G31" s="67"/>
      <c r="H31" s="67"/>
      <c r="I31" s="67"/>
      <c r="J31" s="67"/>
      <c r="K31" s="67"/>
      <c r="L31" s="67"/>
      <c r="M31" s="23"/>
      <c r="N31" s="23"/>
      <c r="O31" s="29"/>
    </row>
    <row r="32" spans="1:15" s="22" customFormat="1" ht="12.5" x14ac:dyDescent="0.25">
      <c r="A32" s="67"/>
      <c r="B32" s="115" t="s">
        <v>24</v>
      </c>
      <c r="C32" s="115"/>
      <c r="D32" s="115"/>
      <c r="E32" s="115"/>
      <c r="F32" s="115"/>
      <c r="G32" s="73">
        <v>14326</v>
      </c>
      <c r="H32" s="73">
        <v>14685</v>
      </c>
      <c r="I32" s="73">
        <v>14823</v>
      </c>
      <c r="J32" s="73">
        <v>14597</v>
      </c>
      <c r="K32" s="73">
        <v>15417</v>
      </c>
      <c r="L32" s="67"/>
      <c r="M32" s="23"/>
      <c r="N32" s="23" t="s">
        <v>24</v>
      </c>
      <c r="O32" s="29"/>
    </row>
    <row r="33" spans="1:15" s="22" customFormat="1" ht="12.5" x14ac:dyDescent="0.25">
      <c r="A33" s="67"/>
      <c r="B33" s="67"/>
      <c r="C33" s="67"/>
      <c r="D33" s="67"/>
      <c r="E33" s="67"/>
      <c r="F33" s="67"/>
      <c r="G33" s="67"/>
      <c r="H33" s="67"/>
      <c r="I33" s="67"/>
      <c r="J33" s="67"/>
      <c r="K33" s="67"/>
      <c r="L33" s="67"/>
      <c r="M33" s="23"/>
      <c r="N33" s="23"/>
      <c r="O33" s="29"/>
    </row>
    <row r="34" spans="1:15" s="22" customFormat="1" x14ac:dyDescent="0.3">
      <c r="A34" s="67"/>
      <c r="B34" s="67"/>
      <c r="C34" s="67"/>
      <c r="D34" s="67"/>
      <c r="E34" s="116" t="s">
        <v>602</v>
      </c>
      <c r="F34" s="116"/>
      <c r="G34" s="116"/>
      <c r="H34" s="116"/>
      <c r="I34" s="116"/>
      <c r="J34" s="67"/>
      <c r="K34" s="67"/>
      <c r="L34" s="67"/>
      <c r="M34" s="23"/>
      <c r="N34" s="23"/>
      <c r="O34" s="29"/>
    </row>
    <row r="35" spans="1:15" s="22" customFormat="1" ht="29" customHeight="1" x14ac:dyDescent="0.3">
      <c r="A35" s="67"/>
      <c r="B35" s="117" t="s">
        <v>23</v>
      </c>
      <c r="C35" s="117"/>
      <c r="D35" s="76" t="s">
        <v>603</v>
      </c>
      <c r="E35" s="76" t="s">
        <v>151</v>
      </c>
      <c r="F35" s="76" t="s">
        <v>152</v>
      </c>
      <c r="G35" s="76" t="s">
        <v>153</v>
      </c>
      <c r="H35" s="76" t="s">
        <v>154</v>
      </c>
      <c r="I35" s="76" t="s">
        <v>155</v>
      </c>
      <c r="J35" s="76" t="s">
        <v>22</v>
      </c>
      <c r="K35" s="67"/>
      <c r="L35" s="67"/>
      <c r="M35" s="23"/>
      <c r="N35" s="23"/>
      <c r="O35" s="29"/>
    </row>
    <row r="36" spans="1:15" s="22" customFormat="1" ht="12.5" x14ac:dyDescent="0.25">
      <c r="A36" s="67"/>
      <c r="B36" s="118" t="s">
        <v>292</v>
      </c>
      <c r="C36" s="119"/>
      <c r="D36" s="119"/>
      <c r="E36" s="119"/>
      <c r="F36" s="119"/>
      <c r="G36" s="119"/>
      <c r="H36" s="119"/>
      <c r="I36" s="119"/>
      <c r="J36" s="120"/>
      <c r="K36" s="67"/>
      <c r="L36" s="67"/>
      <c r="M36" s="23" t="s">
        <v>292</v>
      </c>
      <c r="N36" s="23"/>
      <c r="O36" s="29"/>
    </row>
    <row r="37" spans="1:15" s="22" customFormat="1" ht="12.5" x14ac:dyDescent="0.25">
      <c r="A37" s="67"/>
      <c r="B37" s="121" t="s">
        <v>687</v>
      </c>
      <c r="C37" s="121"/>
      <c r="D37" s="77">
        <v>2025</v>
      </c>
      <c r="E37" s="75">
        <v>1.3</v>
      </c>
      <c r="F37" s="75">
        <v>3.2</v>
      </c>
      <c r="G37" s="75">
        <v>9.1</v>
      </c>
      <c r="H37" s="75">
        <v>34.5</v>
      </c>
      <c r="I37" s="75">
        <v>51.9</v>
      </c>
      <c r="J37" s="73">
        <v>15441</v>
      </c>
      <c r="K37" s="67"/>
      <c r="L37" s="67"/>
      <c r="M37" s="23"/>
      <c r="N37" s="23"/>
      <c r="O37" s="29"/>
    </row>
    <row r="38" spans="1:15" s="22" customFormat="1" ht="12.5" x14ac:dyDescent="0.25">
      <c r="A38" s="67"/>
      <c r="B38" s="121" t="s">
        <v>687</v>
      </c>
      <c r="C38" s="121"/>
      <c r="D38" s="77">
        <v>2024</v>
      </c>
      <c r="E38" s="75">
        <v>1.3</v>
      </c>
      <c r="F38" s="75">
        <v>3.5</v>
      </c>
      <c r="G38" s="75">
        <v>9.4</v>
      </c>
      <c r="H38" s="75">
        <v>36.1</v>
      </c>
      <c r="I38" s="75">
        <v>49.7</v>
      </c>
      <c r="J38" s="73">
        <v>14635</v>
      </c>
      <c r="K38" s="67"/>
      <c r="L38" s="67"/>
      <c r="M38" s="23"/>
      <c r="N38" s="23"/>
      <c r="O38" s="29"/>
    </row>
    <row r="39" spans="1:15" s="22" customFormat="1" ht="12.5" x14ac:dyDescent="0.25">
      <c r="A39" s="67"/>
      <c r="B39" s="121" t="s">
        <v>687</v>
      </c>
      <c r="C39" s="121"/>
      <c r="D39" s="77">
        <v>2023</v>
      </c>
      <c r="E39" s="75">
        <v>1.4</v>
      </c>
      <c r="F39" s="75">
        <v>4.0999999999999996</v>
      </c>
      <c r="G39" s="75">
        <v>10.4</v>
      </c>
      <c r="H39" s="75">
        <v>36.4</v>
      </c>
      <c r="I39" s="75">
        <v>47.7</v>
      </c>
      <c r="J39" s="73">
        <v>14858</v>
      </c>
      <c r="K39" s="67"/>
      <c r="L39" s="67"/>
      <c r="M39" s="23"/>
      <c r="N39" s="23"/>
      <c r="O39" s="29"/>
    </row>
    <row r="40" spans="1:15" s="22" customFormat="1" ht="12.5" x14ac:dyDescent="0.25">
      <c r="A40" s="67"/>
      <c r="B40" s="121" t="s">
        <v>687</v>
      </c>
      <c r="C40" s="121"/>
      <c r="D40" s="77">
        <v>2022</v>
      </c>
      <c r="E40" s="75">
        <v>1.5</v>
      </c>
      <c r="F40" s="75">
        <v>4.2</v>
      </c>
      <c r="G40" s="75">
        <v>11.4</v>
      </c>
      <c r="H40" s="75">
        <v>37</v>
      </c>
      <c r="I40" s="75">
        <v>45.9</v>
      </c>
      <c r="J40" s="73">
        <v>14702</v>
      </c>
      <c r="K40" s="67"/>
      <c r="L40" s="67"/>
      <c r="M40" s="23"/>
      <c r="N40" s="23"/>
      <c r="O40" s="29"/>
    </row>
    <row r="41" spans="1:15" s="22" customFormat="1" ht="12.5" x14ac:dyDescent="0.25">
      <c r="A41" s="67"/>
      <c r="B41" s="121" t="s">
        <v>687</v>
      </c>
      <c r="C41" s="121"/>
      <c r="D41" s="77">
        <v>2021</v>
      </c>
      <c r="E41" s="75">
        <v>1.8</v>
      </c>
      <c r="F41" s="75">
        <v>4</v>
      </c>
      <c r="G41" s="75">
        <v>10.5</v>
      </c>
      <c r="H41" s="75">
        <v>35.700000000000003</v>
      </c>
      <c r="I41" s="75">
        <v>48</v>
      </c>
      <c r="J41" s="73">
        <v>14329</v>
      </c>
      <c r="K41" s="67"/>
      <c r="L41" s="67"/>
      <c r="M41" s="23"/>
      <c r="N41" s="23"/>
      <c r="O41" s="29"/>
    </row>
    <row r="42" spans="1:15" s="22" customFormat="1" ht="25" x14ac:dyDescent="0.25">
      <c r="A42" s="67"/>
      <c r="B42" s="118" t="s">
        <v>536</v>
      </c>
      <c r="C42" s="119"/>
      <c r="D42" s="119"/>
      <c r="E42" s="119"/>
      <c r="F42" s="119"/>
      <c r="G42" s="119"/>
      <c r="H42" s="119"/>
      <c r="I42" s="119"/>
      <c r="J42" s="120"/>
      <c r="K42" s="67"/>
      <c r="L42" s="67"/>
      <c r="M42" s="23" t="s">
        <v>536</v>
      </c>
      <c r="N42" s="23"/>
      <c r="O42" s="29"/>
    </row>
    <row r="43" spans="1:15" s="22" customFormat="1" ht="12.5" x14ac:dyDescent="0.25">
      <c r="A43" s="67"/>
      <c r="B43" s="121" t="s">
        <v>687</v>
      </c>
      <c r="C43" s="121"/>
      <c r="D43" s="77">
        <v>2025</v>
      </c>
      <c r="E43" s="75">
        <v>1</v>
      </c>
      <c r="F43" s="75">
        <v>2.7</v>
      </c>
      <c r="G43" s="75">
        <v>7.2</v>
      </c>
      <c r="H43" s="75">
        <v>26.6</v>
      </c>
      <c r="I43" s="75">
        <v>62.4</v>
      </c>
      <c r="J43" s="73">
        <v>13145</v>
      </c>
      <c r="K43" s="67"/>
      <c r="L43" s="67"/>
      <c r="M43" s="23"/>
      <c r="N43" s="23"/>
      <c r="O43" s="29"/>
    </row>
    <row r="44" spans="1:15" s="22" customFormat="1" ht="12.5" x14ac:dyDescent="0.25">
      <c r="A44" s="67"/>
      <c r="B44" s="121" t="s">
        <v>687</v>
      </c>
      <c r="C44" s="121"/>
      <c r="D44" s="77">
        <v>2024</v>
      </c>
      <c r="E44" s="75">
        <v>1.1000000000000001</v>
      </c>
      <c r="F44" s="75">
        <v>2.8</v>
      </c>
      <c r="G44" s="75">
        <v>8.1</v>
      </c>
      <c r="H44" s="75">
        <v>27.9</v>
      </c>
      <c r="I44" s="75">
        <v>60</v>
      </c>
      <c r="J44" s="73">
        <v>12444</v>
      </c>
      <c r="K44" s="67"/>
      <c r="L44" s="67"/>
      <c r="M44" s="23"/>
      <c r="N44" s="23"/>
      <c r="O44" s="29"/>
    </row>
    <row r="45" spans="1:15" s="22" customFormat="1" ht="12.5" x14ac:dyDescent="0.25">
      <c r="A45" s="67"/>
      <c r="B45" s="121" t="s">
        <v>687</v>
      </c>
      <c r="C45" s="121"/>
      <c r="D45" s="77">
        <v>2023</v>
      </c>
      <c r="E45" s="75">
        <v>1</v>
      </c>
      <c r="F45" s="75">
        <v>2.9</v>
      </c>
      <c r="G45" s="75">
        <v>7.9</v>
      </c>
      <c r="H45" s="75">
        <v>29.3</v>
      </c>
      <c r="I45" s="75">
        <v>58.9</v>
      </c>
      <c r="J45" s="73">
        <v>12397</v>
      </c>
      <c r="K45" s="67"/>
      <c r="L45" s="67"/>
      <c r="M45" s="23"/>
      <c r="N45" s="23"/>
      <c r="O45" s="29"/>
    </row>
    <row r="46" spans="1:15" s="22" customFormat="1" ht="12.5" x14ac:dyDescent="0.25">
      <c r="A46" s="67"/>
      <c r="B46" s="121" t="s">
        <v>687</v>
      </c>
      <c r="C46" s="121"/>
      <c r="D46" s="77">
        <v>2022</v>
      </c>
      <c r="E46" s="75">
        <v>1.4</v>
      </c>
      <c r="F46" s="75">
        <v>3.5</v>
      </c>
      <c r="G46" s="75">
        <v>8.9</v>
      </c>
      <c r="H46" s="75">
        <v>30.4</v>
      </c>
      <c r="I46" s="75">
        <v>55.8</v>
      </c>
      <c r="J46" s="73">
        <v>12355</v>
      </c>
      <c r="K46" s="67"/>
      <c r="L46" s="67"/>
      <c r="M46" s="23"/>
      <c r="N46" s="23"/>
      <c r="O46" s="29"/>
    </row>
    <row r="47" spans="1:15" s="22" customFormat="1" ht="12.5" x14ac:dyDescent="0.25">
      <c r="A47" s="67"/>
      <c r="B47" s="121" t="s">
        <v>687</v>
      </c>
      <c r="C47" s="121"/>
      <c r="D47" s="77">
        <v>2021</v>
      </c>
      <c r="E47" s="75">
        <v>1.6</v>
      </c>
      <c r="F47" s="75">
        <v>3.8</v>
      </c>
      <c r="G47" s="75">
        <v>8.8000000000000007</v>
      </c>
      <c r="H47" s="75">
        <v>30</v>
      </c>
      <c r="I47" s="75">
        <v>55.7</v>
      </c>
      <c r="J47" s="73">
        <v>11903</v>
      </c>
      <c r="K47" s="67"/>
      <c r="L47" s="67"/>
      <c r="M47" s="23"/>
      <c r="N47" s="23"/>
      <c r="O47" s="29"/>
    </row>
    <row r="48" spans="1:15" s="22" customFormat="1" ht="12.5" x14ac:dyDescent="0.25">
      <c r="A48" s="67"/>
      <c r="B48" s="67"/>
      <c r="C48" s="67"/>
      <c r="D48" s="67"/>
      <c r="E48" s="67"/>
      <c r="F48" s="67"/>
      <c r="G48" s="67"/>
      <c r="H48" s="67"/>
      <c r="I48" s="67"/>
      <c r="J48" s="67"/>
      <c r="K48" s="67"/>
      <c r="L48" s="67"/>
      <c r="M48" s="23"/>
      <c r="N48" s="23"/>
      <c r="O48" s="29"/>
    </row>
    <row r="49" spans="1:15" s="22" customFormat="1" ht="12.5" hidden="1" x14ac:dyDescent="0.25">
      <c r="A49" s="67"/>
      <c r="B49" s="67"/>
      <c r="C49" s="67"/>
      <c r="D49" s="67"/>
      <c r="E49" s="67"/>
      <c r="F49" s="67"/>
      <c r="G49" s="67"/>
      <c r="H49" s="67"/>
      <c r="I49" s="67"/>
      <c r="J49" s="67"/>
      <c r="K49" s="67"/>
      <c r="L49" s="67"/>
      <c r="M49" s="23"/>
      <c r="N49" s="23"/>
      <c r="O49" s="29"/>
    </row>
    <row r="50" spans="1:15" s="22" customFormat="1" ht="12.5" hidden="1" x14ac:dyDescent="0.25">
      <c r="A50" s="67"/>
      <c r="B50" s="67"/>
      <c r="C50" s="67"/>
      <c r="D50" s="67"/>
      <c r="E50" s="67"/>
      <c r="F50" s="67"/>
      <c r="G50" s="67"/>
      <c r="H50" s="67"/>
      <c r="I50" s="67"/>
      <c r="J50" s="67"/>
      <c r="K50" s="67"/>
      <c r="L50" s="67"/>
      <c r="M50" s="23"/>
      <c r="N50" s="23"/>
      <c r="O50" s="29"/>
    </row>
    <row r="51" spans="1:15" s="22" customFormat="1" ht="12.5" hidden="1" x14ac:dyDescent="0.25">
      <c r="A51" s="67"/>
      <c r="B51" s="67"/>
      <c r="C51" s="67"/>
      <c r="D51" s="67"/>
      <c r="E51" s="67"/>
      <c r="F51" s="67"/>
      <c r="G51" s="67"/>
      <c r="H51" s="67"/>
      <c r="I51" s="67"/>
      <c r="J51" s="67"/>
      <c r="K51" s="67"/>
      <c r="L51" s="67"/>
      <c r="M51" s="23"/>
      <c r="N51" s="23"/>
      <c r="O51" s="29"/>
    </row>
    <row r="52" spans="1:15" s="22" customFormat="1" ht="12.5" hidden="1" x14ac:dyDescent="0.25">
      <c r="A52" s="67"/>
      <c r="B52" s="67"/>
      <c r="C52" s="67"/>
      <c r="D52" s="67"/>
      <c r="E52" s="67"/>
      <c r="F52" s="67"/>
      <c r="G52" s="67"/>
      <c r="H52" s="67"/>
      <c r="I52" s="67"/>
      <c r="J52" s="67"/>
      <c r="K52" s="67"/>
      <c r="L52" s="67"/>
      <c r="M52" s="23"/>
      <c r="N52" s="23"/>
      <c r="O52" s="29"/>
    </row>
    <row r="53" spans="1:15" s="22" customFormat="1" ht="12.5" hidden="1" x14ac:dyDescent="0.25">
      <c r="A53" s="67"/>
      <c r="B53" s="67"/>
      <c r="C53" s="67"/>
      <c r="D53" s="67"/>
      <c r="E53" s="67"/>
      <c r="F53" s="67"/>
      <c r="G53" s="67"/>
      <c r="H53" s="67"/>
      <c r="I53" s="67"/>
      <c r="J53" s="67"/>
      <c r="K53" s="67"/>
      <c r="L53" s="67"/>
      <c r="M53" s="23"/>
      <c r="N53" s="23"/>
      <c r="O53" s="29"/>
    </row>
    <row r="54" spans="1:15" s="22" customFormat="1" ht="12.5" hidden="1" x14ac:dyDescent="0.25">
      <c r="A54" s="67"/>
      <c r="B54" s="67"/>
      <c r="C54" s="67"/>
      <c r="D54" s="67"/>
      <c r="E54" s="67"/>
      <c r="F54" s="67"/>
      <c r="G54" s="67"/>
      <c r="H54" s="67"/>
      <c r="I54" s="67"/>
      <c r="J54" s="67"/>
      <c r="K54" s="67"/>
      <c r="L54" s="67"/>
      <c r="M54" s="23"/>
      <c r="N54" s="23"/>
      <c r="O54" s="29"/>
    </row>
    <row r="55" spans="1:15" s="22" customFormat="1" ht="12.5" hidden="1" x14ac:dyDescent="0.25">
      <c r="A55" s="67"/>
      <c r="B55" s="67"/>
      <c r="C55" s="67"/>
      <c r="D55" s="67"/>
      <c r="E55" s="67"/>
      <c r="F55" s="67"/>
      <c r="G55" s="67"/>
      <c r="H55" s="67"/>
      <c r="I55" s="67"/>
      <c r="J55" s="67"/>
      <c r="K55" s="67"/>
      <c r="L55" s="67"/>
      <c r="M55" s="23"/>
      <c r="N55" s="23"/>
      <c r="O55" s="29"/>
    </row>
    <row r="56" spans="1:15" s="22" customFormat="1" ht="12.5" hidden="1" x14ac:dyDescent="0.25">
      <c r="A56" s="67"/>
      <c r="B56" s="67"/>
      <c r="C56" s="67"/>
      <c r="D56" s="67"/>
      <c r="E56" s="67"/>
      <c r="F56" s="67"/>
      <c r="G56" s="67"/>
      <c r="H56" s="67"/>
      <c r="I56" s="67"/>
      <c r="J56" s="67"/>
      <c r="K56" s="67"/>
      <c r="L56" s="67"/>
      <c r="M56" s="23"/>
      <c r="N56" s="23"/>
      <c r="O56" s="29"/>
    </row>
    <row r="57" spans="1:15" s="22" customFormat="1" ht="12.5" hidden="1" x14ac:dyDescent="0.25">
      <c r="A57" s="67"/>
      <c r="B57" s="67"/>
      <c r="C57" s="67"/>
      <c r="D57" s="67"/>
      <c r="E57" s="67"/>
      <c r="F57" s="67"/>
      <c r="G57" s="67"/>
      <c r="H57" s="67"/>
      <c r="I57" s="67"/>
      <c r="J57" s="67"/>
      <c r="K57" s="67"/>
      <c r="L57" s="67"/>
      <c r="M57" s="23"/>
      <c r="N57" s="23"/>
      <c r="O57" s="29"/>
    </row>
    <row r="58" spans="1:15" s="22" customFormat="1" ht="12.5" hidden="1" x14ac:dyDescent="0.25">
      <c r="A58" s="67"/>
      <c r="B58" s="67"/>
      <c r="C58" s="67"/>
      <c r="D58" s="67"/>
      <c r="E58" s="67"/>
      <c r="F58" s="67"/>
      <c r="G58" s="67"/>
      <c r="H58" s="67"/>
      <c r="I58" s="67"/>
      <c r="J58" s="67"/>
      <c r="K58" s="67"/>
      <c r="L58" s="67"/>
      <c r="M58" s="23"/>
      <c r="N58" s="23"/>
      <c r="O58" s="29"/>
    </row>
    <row r="59" spans="1:15" s="22" customFormat="1" ht="12.5" hidden="1" x14ac:dyDescent="0.25">
      <c r="A59" s="67"/>
      <c r="B59" s="67"/>
      <c r="C59" s="67"/>
      <c r="D59" s="67"/>
      <c r="E59" s="67"/>
      <c r="F59" s="67"/>
      <c r="G59" s="67"/>
      <c r="H59" s="67"/>
      <c r="I59" s="67"/>
      <c r="J59" s="67"/>
      <c r="K59" s="67"/>
      <c r="L59" s="67"/>
      <c r="M59" s="23"/>
      <c r="N59" s="23"/>
      <c r="O59" s="29"/>
    </row>
    <row r="60" spans="1:15" s="22" customFormat="1" ht="12.5" hidden="1" x14ac:dyDescent="0.25">
      <c r="A60" s="67"/>
      <c r="B60" s="67"/>
      <c r="C60" s="67"/>
      <c r="D60" s="67"/>
      <c r="E60" s="67"/>
      <c r="F60" s="67"/>
      <c r="G60" s="67"/>
      <c r="H60" s="67"/>
      <c r="I60" s="67"/>
      <c r="J60" s="67"/>
      <c r="K60" s="67"/>
      <c r="L60" s="67"/>
      <c r="M60" s="23"/>
      <c r="N60" s="23"/>
      <c r="O60" s="29"/>
    </row>
    <row r="61" spans="1:15" s="22" customFormat="1" ht="12.5" hidden="1" x14ac:dyDescent="0.25">
      <c r="A61" s="67"/>
      <c r="B61" s="67"/>
      <c r="C61" s="67"/>
      <c r="D61" s="67"/>
      <c r="E61" s="67"/>
      <c r="F61" s="67"/>
      <c r="G61" s="67"/>
      <c r="H61" s="67"/>
      <c r="I61" s="67"/>
      <c r="J61" s="67"/>
      <c r="K61" s="67"/>
      <c r="L61" s="67"/>
      <c r="M61" s="23"/>
      <c r="N61" s="23"/>
      <c r="O61" s="29"/>
    </row>
    <row r="62" spans="1:15" s="22" customFormat="1" ht="12.5" hidden="1" x14ac:dyDescent="0.25">
      <c r="A62" s="67"/>
      <c r="B62" s="67"/>
      <c r="C62" s="67"/>
      <c r="D62" s="67"/>
      <c r="E62" s="67"/>
      <c r="F62" s="67"/>
      <c r="G62" s="67"/>
      <c r="H62" s="67"/>
      <c r="I62" s="67"/>
      <c r="J62" s="67"/>
      <c r="K62" s="67"/>
      <c r="L62" s="67"/>
      <c r="M62" s="23"/>
      <c r="N62" s="23"/>
      <c r="O62" s="29"/>
    </row>
    <row r="63" spans="1:15" s="22" customFormat="1" ht="12.5" hidden="1" x14ac:dyDescent="0.25">
      <c r="A63" s="67"/>
      <c r="B63" s="67"/>
      <c r="C63" s="67"/>
      <c r="D63" s="67"/>
      <c r="E63" s="67"/>
      <c r="F63" s="67"/>
      <c r="G63" s="67"/>
      <c r="H63" s="67"/>
      <c r="I63" s="67"/>
      <c r="J63" s="67"/>
      <c r="K63" s="67"/>
      <c r="L63" s="67"/>
      <c r="M63" s="23"/>
      <c r="N63" s="23"/>
      <c r="O63" s="29"/>
    </row>
    <row r="64" spans="1:15" s="22" customFormat="1" ht="12.5" hidden="1" x14ac:dyDescent="0.25">
      <c r="A64" s="67"/>
      <c r="B64" s="67"/>
      <c r="C64" s="67"/>
      <c r="D64" s="67"/>
      <c r="E64" s="67"/>
      <c r="F64" s="67"/>
      <c r="G64" s="67"/>
      <c r="H64" s="67"/>
      <c r="I64" s="67"/>
      <c r="J64" s="67"/>
      <c r="K64" s="67"/>
      <c r="L64" s="67"/>
      <c r="M64" s="23"/>
      <c r="N64" s="23"/>
      <c r="O64" s="29"/>
    </row>
    <row r="65" spans="1:15" s="22" customFormat="1" ht="12.5" hidden="1" x14ac:dyDescent="0.25">
      <c r="A65" s="67"/>
      <c r="B65" s="67"/>
      <c r="C65" s="67"/>
      <c r="D65" s="67"/>
      <c r="E65" s="67"/>
      <c r="F65" s="67"/>
      <c r="G65" s="67"/>
      <c r="H65" s="67"/>
      <c r="I65" s="67"/>
      <c r="J65" s="67"/>
      <c r="K65" s="67"/>
      <c r="L65" s="67"/>
      <c r="M65" s="23"/>
      <c r="N65" s="23"/>
      <c r="O65" s="29"/>
    </row>
    <row r="66" spans="1:15" s="22" customFormat="1" ht="12.5" hidden="1" x14ac:dyDescent="0.25">
      <c r="A66" s="67"/>
      <c r="B66" s="67"/>
      <c r="C66" s="67"/>
      <c r="D66" s="67"/>
      <c r="E66" s="67"/>
      <c r="F66" s="67"/>
      <c r="G66" s="67"/>
      <c r="H66" s="67"/>
      <c r="I66" s="67"/>
      <c r="J66" s="67"/>
      <c r="K66" s="67"/>
      <c r="L66" s="67"/>
      <c r="M66" s="23"/>
      <c r="N66" s="23"/>
      <c r="O66" s="29"/>
    </row>
    <row r="67" spans="1:15" s="22" customFormat="1" ht="12.5" hidden="1" x14ac:dyDescent="0.25">
      <c r="A67" s="67"/>
      <c r="B67" s="67"/>
      <c r="C67" s="67"/>
      <c r="D67" s="67"/>
      <c r="E67" s="67"/>
      <c r="F67" s="67"/>
      <c r="G67" s="67"/>
      <c r="H67" s="67"/>
      <c r="I67" s="67"/>
      <c r="J67" s="67"/>
      <c r="K67" s="67"/>
      <c r="L67" s="67"/>
      <c r="M67" s="23"/>
      <c r="N67" s="23"/>
      <c r="O67" s="29"/>
    </row>
    <row r="68" spans="1:15" s="22" customFormat="1" ht="12.5" hidden="1" x14ac:dyDescent="0.25">
      <c r="A68" s="67"/>
      <c r="B68" s="67"/>
      <c r="C68" s="67"/>
      <c r="D68" s="67"/>
      <c r="E68" s="67"/>
      <c r="F68" s="67"/>
      <c r="G68" s="67"/>
      <c r="H68" s="67"/>
      <c r="I68" s="67"/>
      <c r="J68" s="67"/>
      <c r="K68" s="67"/>
      <c r="L68" s="67"/>
      <c r="M68" s="23"/>
      <c r="N68" s="23"/>
      <c r="O68" s="29"/>
    </row>
    <row r="69" spans="1:15" s="22" customFormat="1" ht="12.5" hidden="1" x14ac:dyDescent="0.25">
      <c r="A69" s="67"/>
      <c r="B69" s="67"/>
      <c r="C69" s="67"/>
      <c r="D69" s="67"/>
      <c r="E69" s="67"/>
      <c r="F69" s="67"/>
      <c r="G69" s="67"/>
      <c r="H69" s="67"/>
      <c r="I69" s="67"/>
      <c r="J69" s="67"/>
      <c r="K69" s="67"/>
      <c r="L69" s="67"/>
      <c r="M69" s="23"/>
      <c r="N69" s="23"/>
      <c r="O69" s="29"/>
    </row>
    <row r="70" spans="1:15" s="22" customFormat="1" ht="12.5" hidden="1" x14ac:dyDescent="0.25">
      <c r="A70" s="67"/>
      <c r="B70" s="67"/>
      <c r="C70" s="67"/>
      <c r="D70" s="67"/>
      <c r="E70" s="67"/>
      <c r="F70" s="67"/>
      <c r="G70" s="67"/>
      <c r="H70" s="67"/>
      <c r="I70" s="67"/>
      <c r="J70" s="67"/>
      <c r="K70" s="67"/>
      <c r="L70" s="67"/>
      <c r="M70" s="23"/>
      <c r="N70" s="23"/>
      <c r="O70" s="29"/>
    </row>
    <row r="71" spans="1:15" s="22" customFormat="1" ht="12.5" hidden="1" x14ac:dyDescent="0.25">
      <c r="A71" s="67"/>
      <c r="B71" s="67"/>
      <c r="C71" s="67"/>
      <c r="D71" s="67"/>
      <c r="E71" s="67"/>
      <c r="F71" s="67"/>
      <c r="G71" s="67"/>
      <c r="H71" s="67"/>
      <c r="I71" s="67"/>
      <c r="J71" s="67"/>
      <c r="K71" s="67"/>
      <c r="L71" s="67"/>
      <c r="M71" s="23"/>
      <c r="N71" s="23"/>
      <c r="O71" s="29"/>
    </row>
    <row r="72" spans="1:15" s="22" customFormat="1" ht="12.5" hidden="1" x14ac:dyDescent="0.25">
      <c r="A72" s="67"/>
      <c r="B72" s="67"/>
      <c r="C72" s="67"/>
      <c r="D72" s="67"/>
      <c r="E72" s="67"/>
      <c r="F72" s="67"/>
      <c r="G72" s="67"/>
      <c r="H72" s="67"/>
      <c r="I72" s="67"/>
      <c r="J72" s="67"/>
      <c r="K72" s="67"/>
      <c r="L72" s="67"/>
      <c r="M72" s="23"/>
      <c r="N72" s="23"/>
      <c r="O72" s="29"/>
    </row>
    <row r="73" spans="1:15" s="22" customFormat="1" ht="12.5" hidden="1" x14ac:dyDescent="0.25">
      <c r="A73" s="67"/>
      <c r="B73" s="67"/>
      <c r="C73" s="67"/>
      <c r="D73" s="67"/>
      <c r="E73" s="67"/>
      <c r="F73" s="67"/>
      <c r="G73" s="67"/>
      <c r="H73" s="67"/>
      <c r="I73" s="67"/>
      <c r="J73" s="67"/>
      <c r="K73" s="67"/>
      <c r="L73" s="67"/>
      <c r="M73" s="23"/>
      <c r="N73" s="23"/>
      <c r="O73" s="29"/>
    </row>
    <row r="74" spans="1:15" s="22" customFormat="1" ht="12.5" hidden="1"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5" hidden="1" x14ac:dyDescent="0.25">
      <c r="A76" s="67"/>
      <c r="B76" s="67"/>
      <c r="C76" s="67"/>
      <c r="D76" s="67"/>
      <c r="E76" s="67"/>
      <c r="F76" s="67"/>
      <c r="G76" s="67"/>
      <c r="H76" s="67"/>
      <c r="I76" s="67"/>
      <c r="J76" s="67"/>
      <c r="K76" s="67"/>
      <c r="L76" s="67"/>
      <c r="M76" s="23"/>
      <c r="N76" s="23"/>
      <c r="O76" s="29"/>
    </row>
    <row r="77" spans="1:15" s="22" customFormat="1" ht="12.5" hidden="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h5MajefbEC2wpZuVWUfZeE9mDT98g9T/u0ED1ovDrNPqAuJRDsbsxTrTdP03+d5jetPKq/YYiz58YbFoOWRcLg==" saltValue="+15r+rgOvS6JsjIpZJOMpg==" spinCount="100000" sheet="1" objects="1" scenarios="1"/>
  <mergeCells count="33">
    <mergeCell ref="B45:C45"/>
    <mergeCell ref="B46:C46"/>
    <mergeCell ref="B47:C47"/>
    <mergeCell ref="B39:C39"/>
    <mergeCell ref="B40:C40"/>
    <mergeCell ref="B41:C41"/>
    <mergeCell ref="B42:J42"/>
    <mergeCell ref="B43:C43"/>
    <mergeCell ref="B44:C44"/>
    <mergeCell ref="B38:C38"/>
    <mergeCell ref="B21:F21"/>
    <mergeCell ref="B23:F23"/>
    <mergeCell ref="B25:K25"/>
    <mergeCell ref="G27:K27"/>
    <mergeCell ref="B29:F29"/>
    <mergeCell ref="B30:F30"/>
    <mergeCell ref="B32:F32"/>
    <mergeCell ref="E34:I34"/>
    <mergeCell ref="B35:C35"/>
    <mergeCell ref="B36:J36"/>
    <mergeCell ref="B37:C37"/>
    <mergeCell ref="B20:F20"/>
    <mergeCell ref="A1:B2"/>
    <mergeCell ref="C1:J1"/>
    <mergeCell ref="C2:K2"/>
    <mergeCell ref="B5:K5"/>
    <mergeCell ref="B7:K7"/>
    <mergeCell ref="G9:K9"/>
    <mergeCell ref="B11:F11"/>
    <mergeCell ref="B12:F12"/>
    <mergeCell ref="B14:F14"/>
    <mergeCell ref="B16:K16"/>
    <mergeCell ref="G18:K18"/>
  </mergeCells>
  <pageMargins left="0.2" right="0.2" top="0.25" bottom="0.35" header="0.3" footer="0.45"/>
  <pageSetup scale="9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8B184-83B9-4E80-8219-F088D341A2D4}">
  <sheetPr codeName="Sheet22"/>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2" t="s">
        <v>694</v>
      </c>
      <c r="B1" s="112"/>
      <c r="C1" s="113" t="s">
        <v>220</v>
      </c>
      <c r="D1" s="113"/>
      <c r="E1" s="113"/>
      <c r="F1" s="113"/>
      <c r="G1" s="113"/>
      <c r="H1" s="113"/>
      <c r="I1" s="113"/>
      <c r="J1" s="113"/>
      <c r="K1" s="51"/>
      <c r="L1" s="4"/>
      <c r="M1" s="20"/>
      <c r="N1" s="20"/>
      <c r="O1" s="31"/>
    </row>
    <row r="2" spans="1:15" s="5" customFormat="1" ht="17.25" customHeight="1" x14ac:dyDescent="0.35">
      <c r="A2" s="94"/>
      <c r="B2" s="94"/>
      <c r="C2" s="95" t="s">
        <v>686</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11" t="s">
        <v>610</v>
      </c>
      <c r="C5" s="111"/>
      <c r="D5" s="111"/>
      <c r="E5" s="111"/>
      <c r="F5" s="111"/>
      <c r="G5" s="111"/>
      <c r="H5" s="111"/>
      <c r="I5" s="111"/>
      <c r="J5" s="111"/>
      <c r="K5" s="111"/>
      <c r="L5" s="68"/>
      <c r="M5" s="26" t="s">
        <v>610</v>
      </c>
      <c r="N5" s="26"/>
      <c r="O5" s="30"/>
    </row>
    <row r="6" spans="1:15" s="22" customFormat="1" ht="12.5" x14ac:dyDescent="0.25">
      <c r="A6" s="67"/>
      <c r="B6" s="67"/>
      <c r="C6" s="67"/>
      <c r="D6" s="67"/>
      <c r="E6" s="67"/>
      <c r="F6" s="67"/>
      <c r="G6" s="67"/>
      <c r="H6" s="67"/>
      <c r="I6" s="67"/>
      <c r="J6" s="67"/>
      <c r="K6" s="67"/>
      <c r="L6" s="67"/>
      <c r="M6" s="23"/>
      <c r="N6" s="23"/>
      <c r="O6" s="29"/>
    </row>
    <row r="7" spans="1:15" s="25" customFormat="1" x14ac:dyDescent="0.3">
      <c r="A7" s="68"/>
      <c r="B7" s="111" t="s">
        <v>293</v>
      </c>
      <c r="C7" s="111"/>
      <c r="D7" s="111"/>
      <c r="E7" s="111"/>
      <c r="F7" s="111"/>
      <c r="G7" s="111"/>
      <c r="H7" s="111"/>
      <c r="I7" s="111"/>
      <c r="J7" s="111"/>
      <c r="K7" s="111"/>
      <c r="L7" s="68"/>
      <c r="M7" s="26" t="s">
        <v>293</v>
      </c>
      <c r="N7" s="26"/>
      <c r="O7" s="30"/>
    </row>
    <row r="8" spans="1:15" s="22" customFormat="1" ht="12.5" x14ac:dyDescent="0.25">
      <c r="A8" s="67"/>
      <c r="B8" s="67"/>
      <c r="C8" s="67"/>
      <c r="D8" s="67"/>
      <c r="E8" s="67"/>
      <c r="F8" s="67"/>
      <c r="G8" s="67"/>
      <c r="H8" s="67"/>
      <c r="I8" s="67"/>
      <c r="J8" s="67"/>
      <c r="K8" s="67"/>
      <c r="L8" s="67"/>
      <c r="M8" s="23"/>
      <c r="N8" s="23"/>
      <c r="O8" s="29"/>
    </row>
    <row r="9" spans="1:15" s="52" customFormat="1" x14ac:dyDescent="0.3">
      <c r="A9" s="69"/>
      <c r="B9" s="69"/>
      <c r="C9" s="69"/>
      <c r="D9" s="69"/>
      <c r="E9" s="69"/>
      <c r="F9" s="69"/>
      <c r="G9" s="114" t="s">
        <v>687</v>
      </c>
      <c r="H9" s="114"/>
      <c r="I9" s="114"/>
      <c r="J9" s="114"/>
      <c r="K9" s="114"/>
      <c r="L9" s="69"/>
    </row>
    <row r="10" spans="1:15" s="52" customFormat="1" x14ac:dyDescent="0.3">
      <c r="A10" s="69"/>
      <c r="B10" s="69"/>
      <c r="C10" s="69"/>
      <c r="D10" s="69"/>
      <c r="E10" s="69"/>
      <c r="F10" s="69"/>
      <c r="G10" s="70" t="s">
        <v>479</v>
      </c>
      <c r="H10" s="70" t="s">
        <v>480</v>
      </c>
      <c r="I10" s="70" t="s">
        <v>503</v>
      </c>
      <c r="J10" s="70" t="s">
        <v>515</v>
      </c>
      <c r="K10" s="70" t="s">
        <v>544</v>
      </c>
      <c r="L10" s="69"/>
    </row>
    <row r="11" spans="1:15" s="22" customFormat="1" ht="12.5" x14ac:dyDescent="0.25">
      <c r="A11" s="67"/>
      <c r="B11" s="115" t="s">
        <v>46</v>
      </c>
      <c r="C11" s="115"/>
      <c r="D11" s="115"/>
      <c r="E11" s="115"/>
      <c r="F11" s="115"/>
      <c r="G11" s="75">
        <v>88.6</v>
      </c>
      <c r="H11" s="75">
        <v>89.1</v>
      </c>
      <c r="I11" s="75">
        <v>90.5</v>
      </c>
      <c r="J11" s="75">
        <v>91.5</v>
      </c>
      <c r="K11" s="75">
        <v>92.3</v>
      </c>
      <c r="L11" s="67"/>
      <c r="M11" s="23"/>
      <c r="N11" s="23" t="s">
        <v>46</v>
      </c>
      <c r="O11" s="29"/>
    </row>
    <row r="12" spans="1:15" s="25" customFormat="1" x14ac:dyDescent="0.25">
      <c r="A12" s="67"/>
      <c r="B12" s="115" t="s">
        <v>47</v>
      </c>
      <c r="C12" s="115"/>
      <c r="D12" s="115"/>
      <c r="E12" s="115"/>
      <c r="F12" s="115"/>
      <c r="G12" s="75">
        <v>11.4</v>
      </c>
      <c r="H12" s="75">
        <v>10.9</v>
      </c>
      <c r="I12" s="75">
        <v>9.5</v>
      </c>
      <c r="J12" s="75">
        <v>8.5</v>
      </c>
      <c r="K12" s="75">
        <v>7.7</v>
      </c>
      <c r="L12" s="67"/>
      <c r="M12" s="26"/>
      <c r="N12" s="26" t="s">
        <v>47</v>
      </c>
      <c r="O12" s="30"/>
    </row>
    <row r="13" spans="1:15" s="25" customFormat="1" x14ac:dyDescent="0.25">
      <c r="A13" s="67"/>
      <c r="B13" s="67"/>
      <c r="C13" s="67"/>
      <c r="D13" s="67"/>
      <c r="E13" s="67"/>
      <c r="F13" s="67"/>
      <c r="G13" s="67"/>
      <c r="H13" s="67"/>
      <c r="I13" s="67"/>
      <c r="J13" s="67"/>
      <c r="K13" s="67"/>
      <c r="L13" s="67"/>
      <c r="M13" s="26"/>
      <c r="N13" s="26"/>
      <c r="O13" s="30"/>
    </row>
    <row r="14" spans="1:15" s="25" customFormat="1" x14ac:dyDescent="0.25">
      <c r="A14" s="67"/>
      <c r="B14" s="115" t="s">
        <v>24</v>
      </c>
      <c r="C14" s="115"/>
      <c r="D14" s="115"/>
      <c r="E14" s="115"/>
      <c r="F14" s="115"/>
      <c r="G14" s="73">
        <v>16168</v>
      </c>
      <c r="H14" s="73">
        <v>16537</v>
      </c>
      <c r="I14" s="73">
        <v>16353</v>
      </c>
      <c r="J14" s="73">
        <v>16229</v>
      </c>
      <c r="K14" s="73">
        <v>17051</v>
      </c>
      <c r="L14" s="67"/>
      <c r="M14" s="26"/>
      <c r="N14" s="26" t="s">
        <v>24</v>
      </c>
      <c r="O14" s="30"/>
    </row>
    <row r="15" spans="1:15" s="22" customFormat="1" ht="12.5" x14ac:dyDescent="0.25">
      <c r="A15" s="67"/>
      <c r="B15" s="67"/>
      <c r="C15" s="67"/>
      <c r="D15" s="67"/>
      <c r="E15" s="67"/>
      <c r="F15" s="67"/>
      <c r="G15" s="67"/>
      <c r="H15" s="67"/>
      <c r="I15" s="67"/>
      <c r="J15" s="67"/>
      <c r="K15" s="67"/>
      <c r="L15" s="67"/>
      <c r="M15" s="23"/>
      <c r="N15" s="23"/>
      <c r="O15" s="29"/>
    </row>
    <row r="16" spans="1:15" s="25" customFormat="1" ht="26" x14ac:dyDescent="0.3">
      <c r="A16" s="68"/>
      <c r="B16" s="111" t="s">
        <v>294</v>
      </c>
      <c r="C16" s="111"/>
      <c r="D16" s="111"/>
      <c r="E16" s="111"/>
      <c r="F16" s="111"/>
      <c r="G16" s="111"/>
      <c r="H16" s="111"/>
      <c r="I16" s="111"/>
      <c r="J16" s="111"/>
      <c r="K16" s="111"/>
      <c r="L16" s="68"/>
      <c r="M16" s="26" t="s">
        <v>294</v>
      </c>
      <c r="N16" s="26"/>
      <c r="O16" s="30"/>
    </row>
    <row r="17" spans="1:15" s="22" customFormat="1" ht="12.5" x14ac:dyDescent="0.25">
      <c r="A17" s="67"/>
      <c r="B17" s="67"/>
      <c r="C17" s="67"/>
      <c r="D17" s="67"/>
      <c r="E17" s="67"/>
      <c r="F17" s="67"/>
      <c r="G17" s="67"/>
      <c r="H17" s="67"/>
      <c r="I17" s="67"/>
      <c r="J17" s="67"/>
      <c r="K17" s="67"/>
      <c r="L17" s="67"/>
      <c r="M17" s="23"/>
      <c r="N17" s="23"/>
      <c r="O17" s="29"/>
    </row>
    <row r="18" spans="1:15" s="52" customFormat="1" x14ac:dyDescent="0.3">
      <c r="A18" s="69"/>
      <c r="B18" s="69"/>
      <c r="C18" s="69"/>
      <c r="D18" s="69"/>
      <c r="E18" s="69"/>
      <c r="F18" s="69"/>
      <c r="G18" s="114" t="s">
        <v>687</v>
      </c>
      <c r="H18" s="114"/>
      <c r="I18" s="114"/>
      <c r="J18" s="114"/>
      <c r="K18" s="114"/>
      <c r="L18" s="69"/>
    </row>
    <row r="19" spans="1:15" s="52" customFormat="1" x14ac:dyDescent="0.3">
      <c r="A19" s="69"/>
      <c r="B19" s="69"/>
      <c r="C19" s="69"/>
      <c r="D19" s="69"/>
      <c r="E19" s="69"/>
      <c r="F19" s="69"/>
      <c r="G19" s="70" t="s">
        <v>479</v>
      </c>
      <c r="H19" s="70" t="s">
        <v>480</v>
      </c>
      <c r="I19" s="70" t="s">
        <v>503</v>
      </c>
      <c r="J19" s="70" t="s">
        <v>515</v>
      </c>
      <c r="K19" s="70" t="s">
        <v>544</v>
      </c>
      <c r="L19" s="69"/>
    </row>
    <row r="20" spans="1:15" s="22" customFormat="1" ht="12.5" x14ac:dyDescent="0.25">
      <c r="A20" s="67"/>
      <c r="B20" s="115" t="s">
        <v>46</v>
      </c>
      <c r="C20" s="115"/>
      <c r="D20" s="115"/>
      <c r="E20" s="115"/>
      <c r="F20" s="115"/>
      <c r="G20" s="75">
        <v>93.1</v>
      </c>
      <c r="H20" s="75">
        <v>93.1</v>
      </c>
      <c r="I20" s="75">
        <v>94.2</v>
      </c>
      <c r="J20" s="75">
        <v>94.8</v>
      </c>
      <c r="K20" s="75">
        <v>95.4</v>
      </c>
      <c r="L20" s="67"/>
      <c r="M20" s="23"/>
      <c r="N20" s="23" t="s">
        <v>46</v>
      </c>
      <c r="O20" s="29"/>
    </row>
    <row r="21" spans="1:15" s="22" customFormat="1" ht="12.5" x14ac:dyDescent="0.25">
      <c r="A21" s="67"/>
      <c r="B21" s="115" t="s">
        <v>47</v>
      </c>
      <c r="C21" s="115"/>
      <c r="D21" s="115"/>
      <c r="E21" s="115"/>
      <c r="F21" s="115"/>
      <c r="G21" s="75">
        <v>6.9</v>
      </c>
      <c r="H21" s="75">
        <v>6.9</v>
      </c>
      <c r="I21" s="75">
        <v>5.8</v>
      </c>
      <c r="J21" s="75">
        <v>5.2</v>
      </c>
      <c r="K21" s="75">
        <v>4.5999999999999996</v>
      </c>
      <c r="L21" s="67"/>
      <c r="M21" s="23"/>
      <c r="N21" s="23" t="s">
        <v>47</v>
      </c>
      <c r="O21" s="29"/>
    </row>
    <row r="22" spans="1:15" s="22" customFormat="1" ht="12.5" x14ac:dyDescent="0.25">
      <c r="A22" s="67"/>
      <c r="B22" s="67"/>
      <c r="C22" s="67"/>
      <c r="D22" s="67"/>
      <c r="E22" s="67"/>
      <c r="F22" s="67"/>
      <c r="G22" s="67"/>
      <c r="H22" s="67"/>
      <c r="I22" s="67"/>
      <c r="J22" s="67"/>
      <c r="K22" s="67"/>
      <c r="L22" s="67"/>
      <c r="M22" s="23"/>
      <c r="N22" s="23"/>
      <c r="O22" s="29"/>
    </row>
    <row r="23" spans="1:15" s="22" customFormat="1" ht="12.5" x14ac:dyDescent="0.25">
      <c r="A23" s="67"/>
      <c r="B23" s="115" t="s">
        <v>24</v>
      </c>
      <c r="C23" s="115"/>
      <c r="D23" s="115"/>
      <c r="E23" s="115"/>
      <c r="F23" s="115"/>
      <c r="G23" s="73">
        <v>16107</v>
      </c>
      <c r="H23" s="73">
        <v>16479</v>
      </c>
      <c r="I23" s="73">
        <v>16296</v>
      </c>
      <c r="J23" s="73">
        <v>16177</v>
      </c>
      <c r="K23" s="73">
        <v>16969</v>
      </c>
      <c r="L23" s="67"/>
      <c r="M23" s="23"/>
      <c r="N23" s="23" t="s">
        <v>24</v>
      </c>
      <c r="O23" s="29"/>
    </row>
    <row r="24" spans="1:15" s="22" customFormat="1" ht="12.5" x14ac:dyDescent="0.25">
      <c r="A24" s="67"/>
      <c r="B24" s="67"/>
      <c r="C24" s="67"/>
      <c r="D24" s="67"/>
      <c r="E24" s="67"/>
      <c r="F24" s="67"/>
      <c r="G24" s="67"/>
      <c r="H24" s="67"/>
      <c r="I24" s="67"/>
      <c r="J24" s="67"/>
      <c r="K24" s="67"/>
      <c r="L24" s="67"/>
      <c r="M24" s="23"/>
      <c r="N24" s="23"/>
      <c r="O24" s="29"/>
    </row>
    <row r="25" spans="1:15" s="25" customFormat="1" x14ac:dyDescent="0.3">
      <c r="A25" s="68"/>
      <c r="B25" s="111" t="s">
        <v>295</v>
      </c>
      <c r="C25" s="111"/>
      <c r="D25" s="111"/>
      <c r="E25" s="111"/>
      <c r="F25" s="111"/>
      <c r="G25" s="111"/>
      <c r="H25" s="111"/>
      <c r="I25" s="111"/>
      <c r="J25" s="111"/>
      <c r="K25" s="111"/>
      <c r="L25" s="68"/>
      <c r="M25" s="26" t="s">
        <v>295</v>
      </c>
      <c r="N25" s="26"/>
      <c r="O25" s="30"/>
    </row>
    <row r="26" spans="1:15" s="22" customFormat="1" ht="12.5" x14ac:dyDescent="0.25">
      <c r="A26" s="67"/>
      <c r="B26" s="67"/>
      <c r="C26" s="67"/>
      <c r="D26" s="67"/>
      <c r="E26" s="67"/>
      <c r="F26" s="67"/>
      <c r="G26" s="67"/>
      <c r="H26" s="67"/>
      <c r="I26" s="67"/>
      <c r="J26" s="67"/>
      <c r="K26" s="67"/>
      <c r="L26" s="67"/>
      <c r="M26" s="23"/>
      <c r="N26" s="23"/>
      <c r="O26" s="29"/>
    </row>
    <row r="27" spans="1:15" s="52" customFormat="1" x14ac:dyDescent="0.3">
      <c r="A27" s="69"/>
      <c r="B27" s="69"/>
      <c r="C27" s="69"/>
      <c r="D27" s="69"/>
      <c r="E27" s="69"/>
      <c r="F27" s="69"/>
      <c r="G27" s="114" t="s">
        <v>687</v>
      </c>
      <c r="H27" s="114"/>
      <c r="I27" s="114"/>
      <c r="J27" s="114"/>
      <c r="K27" s="114"/>
      <c r="L27" s="69"/>
    </row>
    <row r="28" spans="1:15" s="52" customFormat="1" x14ac:dyDescent="0.3">
      <c r="A28" s="69"/>
      <c r="B28" s="69"/>
      <c r="C28" s="69"/>
      <c r="D28" s="69"/>
      <c r="E28" s="69"/>
      <c r="F28" s="69"/>
      <c r="G28" s="70" t="s">
        <v>479</v>
      </c>
      <c r="H28" s="70" t="s">
        <v>480</v>
      </c>
      <c r="I28" s="70" t="s">
        <v>503</v>
      </c>
      <c r="J28" s="70" t="s">
        <v>515</v>
      </c>
      <c r="K28" s="70" t="s">
        <v>544</v>
      </c>
      <c r="L28" s="69"/>
    </row>
    <row r="29" spans="1:15" s="22" customFormat="1" ht="12.5" x14ac:dyDescent="0.25">
      <c r="A29" s="67"/>
      <c r="B29" s="115" t="s">
        <v>46</v>
      </c>
      <c r="C29" s="115"/>
      <c r="D29" s="115"/>
      <c r="E29" s="115"/>
      <c r="F29" s="115"/>
      <c r="G29" s="75">
        <v>94.4</v>
      </c>
      <c r="H29" s="75">
        <v>94.2</v>
      </c>
      <c r="I29" s="75">
        <v>95.3</v>
      </c>
      <c r="J29" s="75">
        <v>95.6</v>
      </c>
      <c r="K29" s="75">
        <v>96.4</v>
      </c>
      <c r="L29" s="67"/>
      <c r="M29" s="23"/>
      <c r="N29" s="23" t="s">
        <v>46</v>
      </c>
      <c r="O29" s="29"/>
    </row>
    <row r="30" spans="1:15" s="22" customFormat="1" ht="12.5" x14ac:dyDescent="0.25">
      <c r="A30" s="67"/>
      <c r="B30" s="115" t="s">
        <v>47</v>
      </c>
      <c r="C30" s="115"/>
      <c r="D30" s="115"/>
      <c r="E30" s="115"/>
      <c r="F30" s="115"/>
      <c r="G30" s="75">
        <v>5.6</v>
      </c>
      <c r="H30" s="75">
        <v>5.8</v>
      </c>
      <c r="I30" s="75">
        <v>4.7</v>
      </c>
      <c r="J30" s="75">
        <v>4.4000000000000004</v>
      </c>
      <c r="K30" s="75">
        <v>3.6</v>
      </c>
      <c r="L30" s="67"/>
      <c r="M30" s="23"/>
      <c r="N30" s="23" t="s">
        <v>47</v>
      </c>
      <c r="O30" s="29"/>
    </row>
    <row r="31" spans="1:15" s="22" customFormat="1" ht="12.5" x14ac:dyDescent="0.25">
      <c r="A31" s="67"/>
      <c r="B31" s="67"/>
      <c r="C31" s="67"/>
      <c r="D31" s="67"/>
      <c r="E31" s="67"/>
      <c r="F31" s="67"/>
      <c r="G31" s="67"/>
      <c r="H31" s="67"/>
      <c r="I31" s="67"/>
      <c r="J31" s="67"/>
      <c r="K31" s="67"/>
      <c r="L31" s="67"/>
      <c r="M31" s="23"/>
      <c r="N31" s="23"/>
      <c r="O31" s="29"/>
    </row>
    <row r="32" spans="1:15" s="22" customFormat="1" ht="12.5" x14ac:dyDescent="0.25">
      <c r="A32" s="67"/>
      <c r="B32" s="115" t="s">
        <v>24</v>
      </c>
      <c r="C32" s="115"/>
      <c r="D32" s="115"/>
      <c r="E32" s="115"/>
      <c r="F32" s="115"/>
      <c r="G32" s="73">
        <v>16131</v>
      </c>
      <c r="H32" s="73">
        <v>16493</v>
      </c>
      <c r="I32" s="73">
        <v>16310</v>
      </c>
      <c r="J32" s="73">
        <v>16209</v>
      </c>
      <c r="K32" s="73">
        <v>17021</v>
      </c>
      <c r="L32" s="67"/>
      <c r="M32" s="23"/>
      <c r="N32" s="23" t="s">
        <v>24</v>
      </c>
      <c r="O32" s="29"/>
    </row>
    <row r="33" spans="1:15" s="22" customFormat="1" ht="12.5" x14ac:dyDescent="0.25">
      <c r="A33" s="67"/>
      <c r="B33" s="67"/>
      <c r="C33" s="67"/>
      <c r="D33" s="67"/>
      <c r="E33" s="67"/>
      <c r="F33" s="67"/>
      <c r="G33" s="67"/>
      <c r="H33" s="67"/>
      <c r="I33" s="67"/>
      <c r="J33" s="67"/>
      <c r="K33" s="67"/>
      <c r="L33" s="67"/>
      <c r="M33" s="23"/>
      <c r="N33" s="23"/>
      <c r="O33" s="29"/>
    </row>
    <row r="34" spans="1:15" s="22" customFormat="1" x14ac:dyDescent="0.3">
      <c r="A34" s="67"/>
      <c r="B34" s="67"/>
      <c r="C34" s="67"/>
      <c r="D34" s="67"/>
      <c r="E34" s="116" t="s">
        <v>602</v>
      </c>
      <c r="F34" s="116"/>
      <c r="G34" s="116"/>
      <c r="H34" s="116"/>
      <c r="I34" s="116"/>
      <c r="J34" s="67"/>
      <c r="K34" s="67"/>
      <c r="L34" s="67"/>
      <c r="M34" s="23"/>
      <c r="N34" s="23"/>
      <c r="O34" s="29"/>
    </row>
    <row r="35" spans="1:15" s="22" customFormat="1" ht="29" customHeight="1" x14ac:dyDescent="0.3">
      <c r="A35" s="67"/>
      <c r="B35" s="117" t="s">
        <v>23</v>
      </c>
      <c r="C35" s="117"/>
      <c r="D35" s="76" t="s">
        <v>603</v>
      </c>
      <c r="E35" s="76" t="s">
        <v>151</v>
      </c>
      <c r="F35" s="76" t="s">
        <v>152</v>
      </c>
      <c r="G35" s="76" t="s">
        <v>153</v>
      </c>
      <c r="H35" s="76" t="s">
        <v>154</v>
      </c>
      <c r="I35" s="76" t="s">
        <v>155</v>
      </c>
      <c r="J35" s="76" t="s">
        <v>22</v>
      </c>
      <c r="K35" s="67"/>
      <c r="L35" s="67"/>
      <c r="M35" s="23"/>
      <c r="N35" s="23"/>
      <c r="O35" s="29"/>
    </row>
    <row r="36" spans="1:15" s="22" customFormat="1" ht="12.5" x14ac:dyDescent="0.25">
      <c r="A36" s="67"/>
      <c r="B36" s="118" t="s">
        <v>296</v>
      </c>
      <c r="C36" s="119"/>
      <c r="D36" s="119"/>
      <c r="E36" s="119"/>
      <c r="F36" s="119"/>
      <c r="G36" s="119"/>
      <c r="H36" s="119"/>
      <c r="I36" s="119"/>
      <c r="J36" s="120"/>
      <c r="K36" s="67"/>
      <c r="L36" s="67"/>
      <c r="M36" s="23" t="s">
        <v>296</v>
      </c>
      <c r="N36" s="23"/>
      <c r="O36" s="29"/>
    </row>
    <row r="37" spans="1:15" s="22" customFormat="1" ht="12.5" x14ac:dyDescent="0.25">
      <c r="A37" s="67"/>
      <c r="B37" s="121" t="s">
        <v>687</v>
      </c>
      <c r="C37" s="121"/>
      <c r="D37" s="77">
        <v>2025</v>
      </c>
      <c r="E37" s="75">
        <v>2.2999999999999998</v>
      </c>
      <c r="F37" s="75">
        <v>5.8</v>
      </c>
      <c r="G37" s="75">
        <v>12</v>
      </c>
      <c r="H37" s="75">
        <v>35.299999999999997</v>
      </c>
      <c r="I37" s="75">
        <v>44.5</v>
      </c>
      <c r="J37" s="73">
        <v>17058</v>
      </c>
      <c r="K37" s="67"/>
      <c r="L37" s="67"/>
      <c r="M37" s="23"/>
      <c r="N37" s="23"/>
      <c r="O37" s="29"/>
    </row>
    <row r="38" spans="1:15" s="22" customFormat="1" ht="12.5" x14ac:dyDescent="0.25">
      <c r="A38" s="67"/>
      <c r="B38" s="121" t="s">
        <v>687</v>
      </c>
      <c r="C38" s="121"/>
      <c r="D38" s="77">
        <v>2024</v>
      </c>
      <c r="E38" s="75">
        <v>2.8</v>
      </c>
      <c r="F38" s="75">
        <v>6.8</v>
      </c>
      <c r="G38" s="75">
        <v>12.3</v>
      </c>
      <c r="H38" s="75">
        <v>36.299999999999997</v>
      </c>
      <c r="I38" s="75">
        <v>41.9</v>
      </c>
      <c r="J38" s="73">
        <v>16239</v>
      </c>
      <c r="K38" s="67"/>
      <c r="L38" s="67"/>
      <c r="M38" s="23"/>
      <c r="N38" s="23"/>
      <c r="O38" s="29"/>
    </row>
    <row r="39" spans="1:15" s="22" customFormat="1" ht="12.5" x14ac:dyDescent="0.25">
      <c r="A39" s="67"/>
      <c r="B39" s="121" t="s">
        <v>687</v>
      </c>
      <c r="C39" s="121"/>
      <c r="D39" s="77">
        <v>2023</v>
      </c>
      <c r="E39" s="75">
        <v>3.1</v>
      </c>
      <c r="F39" s="75">
        <v>7.1</v>
      </c>
      <c r="G39" s="75">
        <v>14</v>
      </c>
      <c r="H39" s="75">
        <v>36.4</v>
      </c>
      <c r="I39" s="75">
        <v>39.4</v>
      </c>
      <c r="J39" s="73">
        <v>16352</v>
      </c>
      <c r="K39" s="67"/>
      <c r="L39" s="67"/>
      <c r="M39" s="23"/>
      <c r="N39" s="23"/>
      <c r="O39" s="29"/>
    </row>
    <row r="40" spans="1:15" s="22" customFormat="1" ht="12.5" x14ac:dyDescent="0.25">
      <c r="A40" s="67"/>
      <c r="B40" s="121" t="s">
        <v>687</v>
      </c>
      <c r="C40" s="121"/>
      <c r="D40" s="77">
        <v>2022</v>
      </c>
      <c r="E40" s="75">
        <v>3.3</v>
      </c>
      <c r="F40" s="75">
        <v>7.8</v>
      </c>
      <c r="G40" s="75">
        <v>13.9</v>
      </c>
      <c r="H40" s="75">
        <v>37.200000000000003</v>
      </c>
      <c r="I40" s="75">
        <v>37.799999999999997</v>
      </c>
      <c r="J40" s="73">
        <v>16518</v>
      </c>
      <c r="K40" s="67"/>
      <c r="L40" s="67"/>
      <c r="M40" s="23"/>
      <c r="N40" s="23"/>
      <c r="O40" s="29"/>
    </row>
    <row r="41" spans="1:15" s="22" customFormat="1" ht="12.5" x14ac:dyDescent="0.25">
      <c r="A41" s="67"/>
      <c r="B41" s="121" t="s">
        <v>687</v>
      </c>
      <c r="C41" s="121"/>
      <c r="D41" s="77">
        <v>2021</v>
      </c>
      <c r="E41" s="75">
        <v>3</v>
      </c>
      <c r="F41" s="75">
        <v>6.8</v>
      </c>
      <c r="G41" s="75">
        <v>12.8</v>
      </c>
      <c r="H41" s="75">
        <v>36.200000000000003</v>
      </c>
      <c r="I41" s="75">
        <v>41.2</v>
      </c>
      <c r="J41" s="73">
        <v>16137</v>
      </c>
      <c r="K41" s="67"/>
      <c r="L41" s="67"/>
      <c r="M41" s="23"/>
      <c r="N41" s="23"/>
      <c r="O41" s="29"/>
    </row>
    <row r="42" spans="1:15" s="22" customFormat="1" ht="25" x14ac:dyDescent="0.25">
      <c r="A42" s="67"/>
      <c r="B42" s="118" t="s">
        <v>537</v>
      </c>
      <c r="C42" s="119"/>
      <c r="D42" s="119"/>
      <c r="E42" s="119"/>
      <c r="F42" s="119"/>
      <c r="G42" s="119"/>
      <c r="H42" s="119"/>
      <c r="I42" s="119"/>
      <c r="J42" s="120"/>
      <c r="K42" s="67"/>
      <c r="L42" s="67"/>
      <c r="M42" s="23" t="s">
        <v>537</v>
      </c>
      <c r="N42" s="23"/>
      <c r="O42" s="29"/>
    </row>
    <row r="43" spans="1:15" s="22" customFormat="1" ht="12.5" x14ac:dyDescent="0.25">
      <c r="A43" s="67"/>
      <c r="B43" s="121" t="s">
        <v>687</v>
      </c>
      <c r="C43" s="121"/>
      <c r="D43" s="77">
        <v>2025</v>
      </c>
      <c r="E43" s="75">
        <v>4</v>
      </c>
      <c r="F43" s="75">
        <v>6.7</v>
      </c>
      <c r="G43" s="75">
        <v>9.8000000000000007</v>
      </c>
      <c r="H43" s="75">
        <v>27.4</v>
      </c>
      <c r="I43" s="75">
        <v>52.1</v>
      </c>
      <c r="J43" s="73">
        <v>15063</v>
      </c>
      <c r="K43" s="67"/>
      <c r="L43" s="67"/>
      <c r="M43" s="23"/>
      <c r="N43" s="23"/>
      <c r="O43" s="29"/>
    </row>
    <row r="44" spans="1:15" s="22" customFormat="1" ht="12.5" x14ac:dyDescent="0.25">
      <c r="A44" s="67"/>
      <c r="B44" s="121" t="s">
        <v>687</v>
      </c>
      <c r="C44" s="121"/>
      <c r="D44" s="77">
        <v>2024</v>
      </c>
      <c r="E44" s="75">
        <v>4.4000000000000004</v>
      </c>
      <c r="F44" s="75">
        <v>6.8</v>
      </c>
      <c r="G44" s="75">
        <v>10.199999999999999</v>
      </c>
      <c r="H44" s="75">
        <v>29.3</v>
      </c>
      <c r="I44" s="75">
        <v>49.3</v>
      </c>
      <c r="J44" s="73">
        <v>14374</v>
      </c>
      <c r="K44" s="67"/>
      <c r="L44" s="67"/>
      <c r="M44" s="23"/>
      <c r="N44" s="23"/>
      <c r="O44" s="29"/>
    </row>
    <row r="45" spans="1:15" s="22" customFormat="1" ht="12.5" x14ac:dyDescent="0.25">
      <c r="A45" s="67"/>
      <c r="B45" s="121" t="s">
        <v>687</v>
      </c>
      <c r="C45" s="121"/>
      <c r="D45" s="77">
        <v>2023</v>
      </c>
      <c r="E45" s="75">
        <v>4.3</v>
      </c>
      <c r="F45" s="75">
        <v>7.2</v>
      </c>
      <c r="G45" s="75">
        <v>11.2</v>
      </c>
      <c r="H45" s="75">
        <v>29.4</v>
      </c>
      <c r="I45" s="75">
        <v>47.9</v>
      </c>
      <c r="J45" s="73">
        <v>14470</v>
      </c>
      <c r="K45" s="67"/>
      <c r="L45" s="67"/>
      <c r="M45" s="23"/>
      <c r="N45" s="23"/>
      <c r="O45" s="29"/>
    </row>
    <row r="46" spans="1:15" s="22" customFormat="1" ht="12.5" x14ac:dyDescent="0.25">
      <c r="A46" s="67"/>
      <c r="B46" s="121" t="s">
        <v>687</v>
      </c>
      <c r="C46" s="121"/>
      <c r="D46" s="77">
        <v>2022</v>
      </c>
      <c r="E46" s="75">
        <v>4.7</v>
      </c>
      <c r="F46" s="75">
        <v>7.6</v>
      </c>
      <c r="G46" s="75">
        <v>11</v>
      </c>
      <c r="H46" s="75">
        <v>29.9</v>
      </c>
      <c r="I46" s="75">
        <v>46.7</v>
      </c>
      <c r="J46" s="73">
        <v>14596</v>
      </c>
      <c r="K46" s="67"/>
      <c r="L46" s="67"/>
      <c r="M46" s="23"/>
      <c r="N46" s="23"/>
      <c r="O46" s="29"/>
    </row>
    <row r="47" spans="1:15" s="22" customFormat="1" ht="12.5" x14ac:dyDescent="0.25">
      <c r="A47" s="67"/>
      <c r="B47" s="121" t="s">
        <v>687</v>
      </c>
      <c r="C47" s="121"/>
      <c r="D47" s="77">
        <v>2021</v>
      </c>
      <c r="E47" s="75">
        <v>4.4000000000000004</v>
      </c>
      <c r="F47" s="75">
        <v>7.4</v>
      </c>
      <c r="G47" s="75">
        <v>10.6</v>
      </c>
      <c r="H47" s="75">
        <v>30.2</v>
      </c>
      <c r="I47" s="75">
        <v>47.3</v>
      </c>
      <c r="J47" s="73">
        <v>14340</v>
      </c>
      <c r="K47" s="67"/>
      <c r="L47" s="67"/>
      <c r="M47" s="23"/>
      <c r="N47" s="23"/>
      <c r="O47" s="29"/>
    </row>
    <row r="48" spans="1:15" s="22" customFormat="1" ht="12.5" x14ac:dyDescent="0.25">
      <c r="A48" s="67"/>
      <c r="B48" s="67"/>
      <c r="C48" s="67"/>
      <c r="D48" s="67"/>
      <c r="E48" s="67"/>
      <c r="F48" s="67"/>
      <c r="G48" s="67"/>
      <c r="H48" s="67"/>
      <c r="I48" s="67"/>
      <c r="J48" s="67"/>
      <c r="K48" s="67"/>
      <c r="L48" s="67"/>
      <c r="M48" s="23"/>
      <c r="N48" s="23"/>
      <c r="O48" s="29"/>
    </row>
    <row r="49" spans="1:15" s="22" customFormat="1" ht="12.5" hidden="1" x14ac:dyDescent="0.25">
      <c r="A49" s="67"/>
      <c r="B49" s="67"/>
      <c r="C49" s="67"/>
      <c r="D49" s="67"/>
      <c r="E49" s="67"/>
      <c r="F49" s="67"/>
      <c r="G49" s="67"/>
      <c r="H49" s="67"/>
      <c r="I49" s="67"/>
      <c r="J49" s="67"/>
      <c r="K49" s="67"/>
      <c r="L49" s="67"/>
      <c r="M49" s="23"/>
      <c r="N49" s="23"/>
      <c r="O49" s="29"/>
    </row>
    <row r="50" spans="1:15" s="22" customFormat="1" ht="12.5" hidden="1" x14ac:dyDescent="0.25">
      <c r="A50" s="67"/>
      <c r="B50" s="67"/>
      <c r="C50" s="67"/>
      <c r="D50" s="67"/>
      <c r="E50" s="67"/>
      <c r="F50" s="67"/>
      <c r="G50" s="67"/>
      <c r="H50" s="67"/>
      <c r="I50" s="67"/>
      <c r="J50" s="67"/>
      <c r="K50" s="67"/>
      <c r="L50" s="67"/>
      <c r="M50" s="23"/>
      <c r="N50" s="23"/>
      <c r="O50" s="29"/>
    </row>
    <row r="51" spans="1:15" s="22" customFormat="1" ht="12.5" hidden="1" x14ac:dyDescent="0.25">
      <c r="A51" s="67"/>
      <c r="B51" s="67"/>
      <c r="C51" s="67"/>
      <c r="D51" s="67"/>
      <c r="E51" s="67"/>
      <c r="F51" s="67"/>
      <c r="G51" s="67"/>
      <c r="H51" s="67"/>
      <c r="I51" s="67"/>
      <c r="J51" s="67"/>
      <c r="K51" s="67"/>
      <c r="L51" s="67"/>
      <c r="M51" s="23"/>
      <c r="N51" s="23"/>
      <c r="O51" s="29"/>
    </row>
    <row r="52" spans="1:15" s="22" customFormat="1" ht="12.5" hidden="1" x14ac:dyDescent="0.25">
      <c r="A52" s="67"/>
      <c r="B52" s="67"/>
      <c r="C52" s="67"/>
      <c r="D52" s="67"/>
      <c r="E52" s="67"/>
      <c r="F52" s="67"/>
      <c r="G52" s="67"/>
      <c r="H52" s="67"/>
      <c r="I52" s="67"/>
      <c r="J52" s="67"/>
      <c r="K52" s="67"/>
      <c r="L52" s="67"/>
      <c r="M52" s="23"/>
      <c r="N52" s="23"/>
      <c r="O52" s="29"/>
    </row>
    <row r="53" spans="1:15" s="22" customFormat="1" ht="12.5" hidden="1" x14ac:dyDescent="0.25">
      <c r="A53" s="67"/>
      <c r="B53" s="67"/>
      <c r="C53" s="67"/>
      <c r="D53" s="67"/>
      <c r="E53" s="67"/>
      <c r="F53" s="67"/>
      <c r="G53" s="67"/>
      <c r="H53" s="67"/>
      <c r="I53" s="67"/>
      <c r="J53" s="67"/>
      <c r="K53" s="67"/>
      <c r="L53" s="67"/>
      <c r="M53" s="23"/>
      <c r="N53" s="23"/>
      <c r="O53" s="29"/>
    </row>
    <row r="54" spans="1:15" s="22" customFormat="1" ht="12.5" hidden="1" x14ac:dyDescent="0.25">
      <c r="A54" s="67"/>
      <c r="B54" s="67"/>
      <c r="C54" s="67"/>
      <c r="D54" s="67"/>
      <c r="E54" s="67"/>
      <c r="F54" s="67"/>
      <c r="G54" s="67"/>
      <c r="H54" s="67"/>
      <c r="I54" s="67"/>
      <c r="J54" s="67"/>
      <c r="K54" s="67"/>
      <c r="L54" s="67"/>
      <c r="M54" s="23"/>
      <c r="N54" s="23"/>
      <c r="O54" s="29"/>
    </row>
    <row r="55" spans="1:15" s="22" customFormat="1" ht="12.5" hidden="1" x14ac:dyDescent="0.25">
      <c r="A55" s="67"/>
      <c r="B55" s="67"/>
      <c r="C55" s="67"/>
      <c r="D55" s="67"/>
      <c r="E55" s="67"/>
      <c r="F55" s="67"/>
      <c r="G55" s="67"/>
      <c r="H55" s="67"/>
      <c r="I55" s="67"/>
      <c r="J55" s="67"/>
      <c r="K55" s="67"/>
      <c r="L55" s="67"/>
      <c r="M55" s="23"/>
      <c r="N55" s="23"/>
      <c r="O55" s="29"/>
    </row>
    <row r="56" spans="1:15" s="22" customFormat="1" ht="12.5" hidden="1" x14ac:dyDescent="0.25">
      <c r="A56" s="67"/>
      <c r="B56" s="67"/>
      <c r="C56" s="67"/>
      <c r="D56" s="67"/>
      <c r="E56" s="67"/>
      <c r="F56" s="67"/>
      <c r="G56" s="67"/>
      <c r="H56" s="67"/>
      <c r="I56" s="67"/>
      <c r="J56" s="67"/>
      <c r="K56" s="67"/>
      <c r="L56" s="67"/>
      <c r="M56" s="23"/>
      <c r="N56" s="23"/>
      <c r="O56" s="29"/>
    </row>
    <row r="57" spans="1:15" s="22" customFormat="1" ht="12.5" hidden="1" x14ac:dyDescent="0.25">
      <c r="A57" s="67"/>
      <c r="B57" s="67"/>
      <c r="C57" s="67"/>
      <c r="D57" s="67"/>
      <c r="E57" s="67"/>
      <c r="F57" s="67"/>
      <c r="G57" s="67"/>
      <c r="H57" s="67"/>
      <c r="I57" s="67"/>
      <c r="J57" s="67"/>
      <c r="K57" s="67"/>
      <c r="L57" s="67"/>
      <c r="M57" s="23"/>
      <c r="N57" s="23"/>
      <c r="O57" s="29"/>
    </row>
    <row r="58" spans="1:15" s="22" customFormat="1" ht="12.5" hidden="1" x14ac:dyDescent="0.25">
      <c r="A58" s="67"/>
      <c r="B58" s="67"/>
      <c r="C58" s="67"/>
      <c r="D58" s="67"/>
      <c r="E58" s="67"/>
      <c r="F58" s="67"/>
      <c r="G58" s="67"/>
      <c r="H58" s="67"/>
      <c r="I58" s="67"/>
      <c r="J58" s="67"/>
      <c r="K58" s="67"/>
      <c r="L58" s="67"/>
      <c r="M58" s="23"/>
      <c r="N58" s="23"/>
      <c r="O58" s="29"/>
    </row>
    <row r="59" spans="1:15" s="22" customFormat="1" ht="12.5" hidden="1" x14ac:dyDescent="0.25">
      <c r="A59" s="67"/>
      <c r="B59" s="67"/>
      <c r="C59" s="67"/>
      <c r="D59" s="67"/>
      <c r="E59" s="67"/>
      <c r="F59" s="67"/>
      <c r="G59" s="67"/>
      <c r="H59" s="67"/>
      <c r="I59" s="67"/>
      <c r="J59" s="67"/>
      <c r="K59" s="67"/>
      <c r="L59" s="67"/>
      <c r="M59" s="23"/>
      <c r="N59" s="23"/>
      <c r="O59" s="29"/>
    </row>
    <row r="60" spans="1:15" s="22" customFormat="1" ht="12.5" hidden="1" x14ac:dyDescent="0.25">
      <c r="A60" s="67"/>
      <c r="B60" s="67"/>
      <c r="C60" s="67"/>
      <c r="D60" s="67"/>
      <c r="E60" s="67"/>
      <c r="F60" s="67"/>
      <c r="G60" s="67"/>
      <c r="H60" s="67"/>
      <c r="I60" s="67"/>
      <c r="J60" s="67"/>
      <c r="K60" s="67"/>
      <c r="L60" s="67"/>
      <c r="M60" s="23"/>
      <c r="N60" s="23"/>
      <c r="O60" s="29"/>
    </row>
    <row r="61" spans="1:15" s="22" customFormat="1" ht="12.5" hidden="1" x14ac:dyDescent="0.25">
      <c r="A61" s="67"/>
      <c r="B61" s="67"/>
      <c r="C61" s="67"/>
      <c r="D61" s="67"/>
      <c r="E61" s="67"/>
      <c r="F61" s="67"/>
      <c r="G61" s="67"/>
      <c r="H61" s="67"/>
      <c r="I61" s="67"/>
      <c r="J61" s="67"/>
      <c r="K61" s="67"/>
      <c r="L61" s="67"/>
      <c r="M61" s="23"/>
      <c r="N61" s="23"/>
      <c r="O61" s="29"/>
    </row>
    <row r="62" spans="1:15" s="22" customFormat="1" ht="12.5" hidden="1" x14ac:dyDescent="0.25">
      <c r="A62" s="67"/>
      <c r="B62" s="67"/>
      <c r="C62" s="67"/>
      <c r="D62" s="67"/>
      <c r="E62" s="67"/>
      <c r="F62" s="67"/>
      <c r="G62" s="67"/>
      <c r="H62" s="67"/>
      <c r="I62" s="67"/>
      <c r="J62" s="67"/>
      <c r="K62" s="67"/>
      <c r="L62" s="67"/>
      <c r="M62" s="23"/>
      <c r="N62" s="23"/>
      <c r="O62" s="29"/>
    </row>
    <row r="63" spans="1:15" s="22" customFormat="1" ht="12.5" hidden="1" x14ac:dyDescent="0.25">
      <c r="A63" s="67"/>
      <c r="B63" s="67"/>
      <c r="C63" s="67"/>
      <c r="D63" s="67"/>
      <c r="E63" s="67"/>
      <c r="F63" s="67"/>
      <c r="G63" s="67"/>
      <c r="H63" s="67"/>
      <c r="I63" s="67"/>
      <c r="J63" s="67"/>
      <c r="K63" s="67"/>
      <c r="L63" s="67"/>
      <c r="M63" s="23"/>
      <c r="N63" s="23"/>
      <c r="O63" s="29"/>
    </row>
    <row r="64" spans="1:15" s="22" customFormat="1" ht="12.5" hidden="1" x14ac:dyDescent="0.25">
      <c r="A64" s="67"/>
      <c r="B64" s="67"/>
      <c r="C64" s="67"/>
      <c r="D64" s="67"/>
      <c r="E64" s="67"/>
      <c r="F64" s="67"/>
      <c r="G64" s="67"/>
      <c r="H64" s="67"/>
      <c r="I64" s="67"/>
      <c r="J64" s="67"/>
      <c r="K64" s="67"/>
      <c r="L64" s="67"/>
      <c r="M64" s="23"/>
      <c r="N64" s="23"/>
      <c r="O64" s="29"/>
    </row>
    <row r="65" spans="1:15" s="22" customFormat="1" ht="12.5" hidden="1" x14ac:dyDescent="0.25">
      <c r="A65" s="67"/>
      <c r="B65" s="67"/>
      <c r="C65" s="67"/>
      <c r="D65" s="67"/>
      <c r="E65" s="67"/>
      <c r="F65" s="67"/>
      <c r="G65" s="67"/>
      <c r="H65" s="67"/>
      <c r="I65" s="67"/>
      <c r="J65" s="67"/>
      <c r="K65" s="67"/>
      <c r="L65" s="67"/>
      <c r="M65" s="23"/>
      <c r="N65" s="23"/>
      <c r="O65" s="29"/>
    </row>
    <row r="66" spans="1:15" s="22" customFormat="1" ht="12.5" hidden="1" x14ac:dyDescent="0.25">
      <c r="A66" s="67"/>
      <c r="B66" s="67"/>
      <c r="C66" s="67"/>
      <c r="D66" s="67"/>
      <c r="E66" s="67"/>
      <c r="F66" s="67"/>
      <c r="G66" s="67"/>
      <c r="H66" s="67"/>
      <c r="I66" s="67"/>
      <c r="J66" s="67"/>
      <c r="K66" s="67"/>
      <c r="L66" s="67"/>
      <c r="M66" s="23"/>
      <c r="N66" s="23"/>
      <c r="O66" s="29"/>
    </row>
    <row r="67" spans="1:15" s="22" customFormat="1" ht="12.5" hidden="1" x14ac:dyDescent="0.25">
      <c r="A67" s="67"/>
      <c r="B67" s="67"/>
      <c r="C67" s="67"/>
      <c r="D67" s="67"/>
      <c r="E67" s="67"/>
      <c r="F67" s="67"/>
      <c r="G67" s="67"/>
      <c r="H67" s="67"/>
      <c r="I67" s="67"/>
      <c r="J67" s="67"/>
      <c r="K67" s="67"/>
      <c r="L67" s="67"/>
      <c r="M67" s="23"/>
      <c r="N67" s="23"/>
      <c r="O67" s="29"/>
    </row>
    <row r="68" spans="1:15" s="22" customFormat="1" ht="12.5" hidden="1" x14ac:dyDescent="0.25">
      <c r="A68" s="67"/>
      <c r="B68" s="67"/>
      <c r="C68" s="67"/>
      <c r="D68" s="67"/>
      <c r="E68" s="67"/>
      <c r="F68" s="67"/>
      <c r="G68" s="67"/>
      <c r="H68" s="67"/>
      <c r="I68" s="67"/>
      <c r="J68" s="67"/>
      <c r="K68" s="67"/>
      <c r="L68" s="67"/>
      <c r="M68" s="23"/>
      <c r="N68" s="23"/>
      <c r="O68" s="29"/>
    </row>
    <row r="69" spans="1:15" s="22" customFormat="1" ht="12.5" hidden="1" x14ac:dyDescent="0.25">
      <c r="A69" s="67"/>
      <c r="B69" s="67"/>
      <c r="C69" s="67"/>
      <c r="D69" s="67"/>
      <c r="E69" s="67"/>
      <c r="F69" s="67"/>
      <c r="G69" s="67"/>
      <c r="H69" s="67"/>
      <c r="I69" s="67"/>
      <c r="J69" s="67"/>
      <c r="K69" s="67"/>
      <c r="L69" s="67"/>
      <c r="M69" s="23"/>
      <c r="N69" s="23"/>
      <c r="O69" s="29"/>
    </row>
    <row r="70" spans="1:15" s="22" customFormat="1" ht="12.5" hidden="1" x14ac:dyDescent="0.25">
      <c r="A70" s="67"/>
      <c r="B70" s="67"/>
      <c r="C70" s="67"/>
      <c r="D70" s="67"/>
      <c r="E70" s="67"/>
      <c r="F70" s="67"/>
      <c r="G70" s="67"/>
      <c r="H70" s="67"/>
      <c r="I70" s="67"/>
      <c r="J70" s="67"/>
      <c r="K70" s="67"/>
      <c r="L70" s="67"/>
      <c r="M70" s="23"/>
      <c r="N70" s="23"/>
      <c r="O70" s="29"/>
    </row>
    <row r="71" spans="1:15" s="22" customFormat="1" ht="12.5" hidden="1" x14ac:dyDescent="0.25">
      <c r="A71" s="67"/>
      <c r="B71" s="67"/>
      <c r="C71" s="67"/>
      <c r="D71" s="67"/>
      <c r="E71" s="67"/>
      <c r="F71" s="67"/>
      <c r="G71" s="67"/>
      <c r="H71" s="67"/>
      <c r="I71" s="67"/>
      <c r="J71" s="67"/>
      <c r="K71" s="67"/>
      <c r="L71" s="67"/>
      <c r="M71" s="23"/>
      <c r="N71" s="23"/>
      <c r="O71" s="29"/>
    </row>
    <row r="72" spans="1:15" s="22" customFormat="1" ht="12.5" hidden="1" x14ac:dyDescent="0.25">
      <c r="A72" s="67"/>
      <c r="B72" s="67"/>
      <c r="C72" s="67"/>
      <c r="D72" s="67"/>
      <c r="E72" s="67"/>
      <c r="F72" s="67"/>
      <c r="G72" s="67"/>
      <c r="H72" s="67"/>
      <c r="I72" s="67"/>
      <c r="J72" s="67"/>
      <c r="K72" s="67"/>
      <c r="L72" s="67"/>
      <c r="M72" s="23"/>
      <c r="N72" s="23"/>
      <c r="O72" s="29"/>
    </row>
    <row r="73" spans="1:15" s="22" customFormat="1" ht="12.5" hidden="1" x14ac:dyDescent="0.25">
      <c r="A73" s="67"/>
      <c r="B73" s="67"/>
      <c r="C73" s="67"/>
      <c r="D73" s="67"/>
      <c r="E73" s="67"/>
      <c r="F73" s="67"/>
      <c r="G73" s="67"/>
      <c r="H73" s="67"/>
      <c r="I73" s="67"/>
      <c r="J73" s="67"/>
      <c r="K73" s="67"/>
      <c r="L73" s="67"/>
      <c r="M73" s="23"/>
      <c r="N73" s="23"/>
      <c r="O73" s="29"/>
    </row>
    <row r="74" spans="1:15" s="22" customFormat="1" ht="12.5" hidden="1"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5" hidden="1" x14ac:dyDescent="0.25">
      <c r="A76" s="67"/>
      <c r="B76" s="67"/>
      <c r="C76" s="67"/>
      <c r="D76" s="67"/>
      <c r="E76" s="67"/>
      <c r="F76" s="67"/>
      <c r="G76" s="67"/>
      <c r="H76" s="67"/>
      <c r="I76" s="67"/>
      <c r="J76" s="67"/>
      <c r="K76" s="67"/>
      <c r="L76" s="67"/>
      <c r="M76" s="23"/>
      <c r="N76" s="23"/>
      <c r="O76" s="29"/>
    </row>
    <row r="77" spans="1:15" s="22" customFormat="1" ht="12.5" hidden="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bDT2TfHvGYomkPQdzjRCxE72SvXRf+0F5cJTp2fh5b2SOjyLoyccKXBDBiMNbLOxc9BqNZiYOf/V1FiPoqNXsw==" saltValue="fnXQplPq8CEgm0moSfynqQ==" spinCount="100000" sheet="1" objects="1" scenarios="1"/>
  <mergeCells count="33">
    <mergeCell ref="B45:C45"/>
    <mergeCell ref="B46:C46"/>
    <mergeCell ref="B47:C47"/>
    <mergeCell ref="B39:C39"/>
    <mergeCell ref="B40:C40"/>
    <mergeCell ref="B41:C41"/>
    <mergeCell ref="B42:J42"/>
    <mergeCell ref="B43:C43"/>
    <mergeCell ref="B44:C44"/>
    <mergeCell ref="B38:C38"/>
    <mergeCell ref="B21:F21"/>
    <mergeCell ref="B23:F23"/>
    <mergeCell ref="B25:K25"/>
    <mergeCell ref="G27:K27"/>
    <mergeCell ref="B29:F29"/>
    <mergeCell ref="B30:F30"/>
    <mergeCell ref="B32:F32"/>
    <mergeCell ref="E34:I34"/>
    <mergeCell ref="B35:C35"/>
    <mergeCell ref="B36:J36"/>
    <mergeCell ref="B37:C37"/>
    <mergeCell ref="B20:F20"/>
    <mergeCell ref="A1:B2"/>
    <mergeCell ref="C1:J1"/>
    <mergeCell ref="C2:K2"/>
    <mergeCell ref="B5:K5"/>
    <mergeCell ref="B7:K7"/>
    <mergeCell ref="G9:K9"/>
    <mergeCell ref="B11:F11"/>
    <mergeCell ref="B12:F12"/>
    <mergeCell ref="B14:F14"/>
    <mergeCell ref="B16:K16"/>
    <mergeCell ref="G18:K18"/>
  </mergeCells>
  <pageMargins left="0.2" right="0.2" top="0.25" bottom="0.35" header="0.3" footer="0.45"/>
  <pageSetup scale="9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D9B7B-49B7-454D-81BD-7A73226A9D77}">
  <sheetPr codeName="Sheet23"/>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2" t="s">
        <v>695</v>
      </c>
      <c r="B1" s="112"/>
      <c r="C1" s="113" t="s">
        <v>221</v>
      </c>
      <c r="D1" s="113"/>
      <c r="E1" s="113"/>
      <c r="F1" s="113"/>
      <c r="G1" s="113"/>
      <c r="H1" s="113"/>
      <c r="I1" s="113"/>
      <c r="J1" s="113"/>
      <c r="K1" s="51"/>
      <c r="L1" s="4"/>
      <c r="M1" s="20"/>
      <c r="N1" s="20"/>
      <c r="O1" s="31"/>
    </row>
    <row r="2" spans="1:15" s="5" customFormat="1" ht="17.25" customHeight="1" x14ac:dyDescent="0.35">
      <c r="A2" s="94"/>
      <c r="B2" s="94"/>
      <c r="C2" s="95" t="s">
        <v>686</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11" t="s">
        <v>611</v>
      </c>
      <c r="C5" s="111"/>
      <c r="D5" s="111"/>
      <c r="E5" s="111"/>
      <c r="F5" s="111"/>
      <c r="G5" s="111"/>
      <c r="H5" s="111"/>
      <c r="I5" s="111"/>
      <c r="J5" s="111"/>
      <c r="K5" s="111"/>
      <c r="L5" s="68"/>
      <c r="M5" s="26" t="s">
        <v>611</v>
      </c>
      <c r="N5" s="26"/>
      <c r="O5" s="30"/>
    </row>
    <row r="6" spans="1:15" s="22" customFormat="1" ht="12.5" x14ac:dyDescent="0.25">
      <c r="A6" s="67"/>
      <c r="B6" s="67"/>
      <c r="C6" s="67"/>
      <c r="D6" s="67"/>
      <c r="E6" s="67"/>
      <c r="F6" s="67"/>
      <c r="G6" s="67"/>
      <c r="H6" s="67"/>
      <c r="I6" s="67"/>
      <c r="J6" s="67"/>
      <c r="K6" s="67"/>
      <c r="L6" s="67"/>
      <c r="M6" s="23"/>
      <c r="N6" s="23"/>
      <c r="O6" s="29"/>
    </row>
    <row r="7" spans="1:15" s="25" customFormat="1" x14ac:dyDescent="0.3">
      <c r="A7" s="68"/>
      <c r="B7" s="111" t="s">
        <v>297</v>
      </c>
      <c r="C7" s="111"/>
      <c r="D7" s="111"/>
      <c r="E7" s="111"/>
      <c r="F7" s="111"/>
      <c r="G7" s="111"/>
      <c r="H7" s="111"/>
      <c r="I7" s="111"/>
      <c r="J7" s="111"/>
      <c r="K7" s="111"/>
      <c r="L7" s="68"/>
      <c r="M7" s="26" t="s">
        <v>297</v>
      </c>
      <c r="N7" s="26"/>
      <c r="O7" s="30"/>
    </row>
    <row r="8" spans="1:15" s="22" customFormat="1" ht="12.5" x14ac:dyDescent="0.25">
      <c r="A8" s="67"/>
      <c r="B8" s="67"/>
      <c r="C8" s="67"/>
      <c r="D8" s="67"/>
      <c r="E8" s="67"/>
      <c r="F8" s="67"/>
      <c r="G8" s="67"/>
      <c r="H8" s="67"/>
      <c r="I8" s="67"/>
      <c r="J8" s="67"/>
      <c r="K8" s="67"/>
      <c r="L8" s="67"/>
      <c r="M8" s="23"/>
      <c r="N8" s="23"/>
      <c r="O8" s="29"/>
    </row>
    <row r="9" spans="1:15" s="52" customFormat="1" x14ac:dyDescent="0.3">
      <c r="A9" s="69"/>
      <c r="B9" s="69"/>
      <c r="C9" s="69"/>
      <c r="D9" s="69"/>
      <c r="E9" s="69"/>
      <c r="F9" s="69"/>
      <c r="G9" s="114" t="s">
        <v>687</v>
      </c>
      <c r="H9" s="114"/>
      <c r="I9" s="114"/>
      <c r="J9" s="114"/>
      <c r="K9" s="114"/>
      <c r="L9" s="69"/>
    </row>
    <row r="10" spans="1:15" s="52" customFormat="1" x14ac:dyDescent="0.3">
      <c r="A10" s="69"/>
      <c r="B10" s="69"/>
      <c r="C10" s="69"/>
      <c r="D10" s="69"/>
      <c r="E10" s="69"/>
      <c r="F10" s="69"/>
      <c r="G10" s="70" t="s">
        <v>479</v>
      </c>
      <c r="H10" s="70" t="s">
        <v>480</v>
      </c>
      <c r="I10" s="70" t="s">
        <v>503</v>
      </c>
      <c r="J10" s="70" t="s">
        <v>515</v>
      </c>
      <c r="K10" s="70" t="s">
        <v>544</v>
      </c>
      <c r="L10" s="69"/>
    </row>
    <row r="11" spans="1:15" s="22" customFormat="1" ht="12.5" x14ac:dyDescent="0.25">
      <c r="A11" s="67"/>
      <c r="B11" s="115" t="s">
        <v>46</v>
      </c>
      <c r="C11" s="115"/>
      <c r="D11" s="115"/>
      <c r="E11" s="115"/>
      <c r="F11" s="115"/>
      <c r="G11" s="75">
        <v>95.1</v>
      </c>
      <c r="H11" s="75">
        <v>95.3</v>
      </c>
      <c r="I11" s="75">
        <v>96.3</v>
      </c>
      <c r="J11" s="75">
        <v>96.6</v>
      </c>
      <c r="K11" s="75">
        <v>96.8</v>
      </c>
      <c r="L11" s="67"/>
      <c r="M11" s="23"/>
      <c r="N11" s="23" t="s">
        <v>46</v>
      </c>
      <c r="O11" s="29"/>
    </row>
    <row r="12" spans="1:15" s="25" customFormat="1" x14ac:dyDescent="0.25">
      <c r="A12" s="67"/>
      <c r="B12" s="115" t="s">
        <v>47</v>
      </c>
      <c r="C12" s="115"/>
      <c r="D12" s="115"/>
      <c r="E12" s="115"/>
      <c r="F12" s="115"/>
      <c r="G12" s="75">
        <v>4.9000000000000004</v>
      </c>
      <c r="H12" s="75">
        <v>4.7</v>
      </c>
      <c r="I12" s="75">
        <v>3.7</v>
      </c>
      <c r="J12" s="75">
        <v>3.4</v>
      </c>
      <c r="K12" s="75">
        <v>3.2</v>
      </c>
      <c r="L12" s="67"/>
      <c r="M12" s="26"/>
      <c r="N12" s="26" t="s">
        <v>47</v>
      </c>
      <c r="O12" s="30"/>
    </row>
    <row r="13" spans="1:15" s="25" customFormat="1" x14ac:dyDescent="0.25">
      <c r="A13" s="67"/>
      <c r="B13" s="67"/>
      <c r="C13" s="67"/>
      <c r="D13" s="67"/>
      <c r="E13" s="67"/>
      <c r="F13" s="67"/>
      <c r="G13" s="67"/>
      <c r="H13" s="67"/>
      <c r="I13" s="67"/>
      <c r="J13" s="67"/>
      <c r="K13" s="67"/>
      <c r="L13" s="67"/>
      <c r="M13" s="26"/>
      <c r="N13" s="26"/>
      <c r="O13" s="30"/>
    </row>
    <row r="14" spans="1:15" s="25" customFormat="1" x14ac:dyDescent="0.25">
      <c r="A14" s="67"/>
      <c r="B14" s="115" t="s">
        <v>24</v>
      </c>
      <c r="C14" s="115"/>
      <c r="D14" s="115"/>
      <c r="E14" s="115"/>
      <c r="F14" s="115"/>
      <c r="G14" s="73">
        <v>16171</v>
      </c>
      <c r="H14" s="73">
        <v>16537</v>
      </c>
      <c r="I14" s="73">
        <v>16349</v>
      </c>
      <c r="J14" s="73">
        <v>16231</v>
      </c>
      <c r="K14" s="73">
        <v>17059</v>
      </c>
      <c r="L14" s="67"/>
      <c r="M14" s="26"/>
      <c r="N14" s="26" t="s">
        <v>24</v>
      </c>
      <c r="O14" s="30"/>
    </row>
    <row r="15" spans="1:15" s="22" customFormat="1" ht="12.5" x14ac:dyDescent="0.25">
      <c r="A15" s="67"/>
      <c r="B15" s="67"/>
      <c r="C15" s="67"/>
      <c r="D15" s="67"/>
      <c r="E15" s="67"/>
      <c r="F15" s="67"/>
      <c r="G15" s="67"/>
      <c r="H15" s="67"/>
      <c r="I15" s="67"/>
      <c r="J15" s="67"/>
      <c r="K15" s="67"/>
      <c r="L15" s="67"/>
      <c r="M15" s="23"/>
      <c r="N15" s="23"/>
      <c r="O15" s="29"/>
    </row>
    <row r="16" spans="1:15" s="25" customFormat="1" x14ac:dyDescent="0.3">
      <c r="A16" s="68"/>
      <c r="B16" s="111" t="s">
        <v>298</v>
      </c>
      <c r="C16" s="111"/>
      <c r="D16" s="111"/>
      <c r="E16" s="111"/>
      <c r="F16" s="111"/>
      <c r="G16" s="111"/>
      <c r="H16" s="111"/>
      <c r="I16" s="111"/>
      <c r="J16" s="111"/>
      <c r="K16" s="111"/>
      <c r="L16" s="68"/>
      <c r="M16" s="26" t="s">
        <v>298</v>
      </c>
      <c r="N16" s="26"/>
      <c r="O16" s="30"/>
    </row>
    <row r="17" spans="1:15" s="22" customFormat="1" ht="12.5" x14ac:dyDescent="0.25">
      <c r="A17" s="67"/>
      <c r="B17" s="67"/>
      <c r="C17" s="67"/>
      <c r="D17" s="67"/>
      <c r="E17" s="67"/>
      <c r="F17" s="67"/>
      <c r="G17" s="67"/>
      <c r="H17" s="67"/>
      <c r="I17" s="67"/>
      <c r="J17" s="67"/>
      <c r="K17" s="67"/>
      <c r="L17" s="67"/>
      <c r="M17" s="23"/>
      <c r="N17" s="23"/>
      <c r="O17" s="29"/>
    </row>
    <row r="18" spans="1:15" s="52" customFormat="1" x14ac:dyDescent="0.3">
      <c r="A18" s="69"/>
      <c r="B18" s="69"/>
      <c r="C18" s="69"/>
      <c r="D18" s="69"/>
      <c r="E18" s="69"/>
      <c r="F18" s="69"/>
      <c r="G18" s="114" t="s">
        <v>687</v>
      </c>
      <c r="H18" s="114"/>
      <c r="I18" s="114"/>
      <c r="J18" s="114"/>
      <c r="K18" s="114"/>
      <c r="L18" s="69"/>
    </row>
    <row r="19" spans="1:15" s="52" customFormat="1" x14ac:dyDescent="0.3">
      <c r="A19" s="69"/>
      <c r="B19" s="69"/>
      <c r="C19" s="69"/>
      <c r="D19" s="69"/>
      <c r="E19" s="69"/>
      <c r="F19" s="69"/>
      <c r="G19" s="70" t="s">
        <v>479</v>
      </c>
      <c r="H19" s="70" t="s">
        <v>480</v>
      </c>
      <c r="I19" s="70" t="s">
        <v>503</v>
      </c>
      <c r="J19" s="70" t="s">
        <v>515</v>
      </c>
      <c r="K19" s="70" t="s">
        <v>544</v>
      </c>
      <c r="L19" s="69"/>
    </row>
    <row r="20" spans="1:15" s="22" customFormat="1" ht="12.5" x14ac:dyDescent="0.25">
      <c r="A20" s="67"/>
      <c r="B20" s="115" t="s">
        <v>46</v>
      </c>
      <c r="C20" s="115"/>
      <c r="D20" s="115"/>
      <c r="E20" s="115"/>
      <c r="F20" s="115"/>
      <c r="G20" s="75">
        <v>96.3</v>
      </c>
      <c r="H20" s="75">
        <v>96.3</v>
      </c>
      <c r="I20" s="75">
        <v>97</v>
      </c>
      <c r="J20" s="75">
        <v>97.3</v>
      </c>
      <c r="K20" s="75">
        <v>97.5</v>
      </c>
      <c r="L20" s="67"/>
      <c r="M20" s="23"/>
      <c r="N20" s="23" t="s">
        <v>46</v>
      </c>
      <c r="O20" s="29"/>
    </row>
    <row r="21" spans="1:15" s="22" customFormat="1" ht="12.5" x14ac:dyDescent="0.25">
      <c r="A21" s="67"/>
      <c r="B21" s="115" t="s">
        <v>47</v>
      </c>
      <c r="C21" s="115"/>
      <c r="D21" s="115"/>
      <c r="E21" s="115"/>
      <c r="F21" s="115"/>
      <c r="G21" s="75">
        <v>3.7</v>
      </c>
      <c r="H21" s="75">
        <v>3.7</v>
      </c>
      <c r="I21" s="75">
        <v>3</v>
      </c>
      <c r="J21" s="75">
        <v>2.7</v>
      </c>
      <c r="K21" s="75">
        <v>2.5</v>
      </c>
      <c r="L21" s="67"/>
      <c r="M21" s="23"/>
      <c r="N21" s="23" t="s">
        <v>47</v>
      </c>
      <c r="O21" s="29"/>
    </row>
    <row r="22" spans="1:15" s="22" customFormat="1" ht="12.5" x14ac:dyDescent="0.25">
      <c r="A22" s="67"/>
      <c r="B22" s="67"/>
      <c r="C22" s="67"/>
      <c r="D22" s="67"/>
      <c r="E22" s="67"/>
      <c r="F22" s="67"/>
      <c r="G22" s="67"/>
      <c r="H22" s="67"/>
      <c r="I22" s="67"/>
      <c r="J22" s="67"/>
      <c r="K22" s="67"/>
      <c r="L22" s="67"/>
      <c r="M22" s="23"/>
      <c r="N22" s="23"/>
      <c r="O22" s="29"/>
    </row>
    <row r="23" spans="1:15" s="22" customFormat="1" ht="12.5" x14ac:dyDescent="0.25">
      <c r="A23" s="67"/>
      <c r="B23" s="115" t="s">
        <v>24</v>
      </c>
      <c r="C23" s="115"/>
      <c r="D23" s="115"/>
      <c r="E23" s="115"/>
      <c r="F23" s="115"/>
      <c r="G23" s="73">
        <v>16107</v>
      </c>
      <c r="H23" s="73">
        <v>16475</v>
      </c>
      <c r="I23" s="73">
        <v>16295</v>
      </c>
      <c r="J23" s="73">
        <v>16188</v>
      </c>
      <c r="K23" s="73">
        <v>16978</v>
      </c>
      <c r="L23" s="67"/>
      <c r="M23" s="23"/>
      <c r="N23" s="23" t="s">
        <v>24</v>
      </c>
      <c r="O23" s="29"/>
    </row>
    <row r="24" spans="1:15" s="22" customFormat="1" ht="12.5" x14ac:dyDescent="0.25">
      <c r="A24" s="67"/>
      <c r="B24" s="67"/>
      <c r="C24" s="67"/>
      <c r="D24" s="67"/>
      <c r="E24" s="67"/>
      <c r="F24" s="67"/>
      <c r="G24" s="67"/>
      <c r="H24" s="67"/>
      <c r="I24" s="67"/>
      <c r="J24" s="67"/>
      <c r="K24" s="67"/>
      <c r="L24" s="67"/>
      <c r="M24" s="23"/>
      <c r="N24" s="23"/>
      <c r="O24" s="29"/>
    </row>
    <row r="25" spans="1:15" s="25" customFormat="1" x14ac:dyDescent="0.3">
      <c r="A25" s="68"/>
      <c r="B25" s="111" t="s">
        <v>299</v>
      </c>
      <c r="C25" s="111"/>
      <c r="D25" s="111"/>
      <c r="E25" s="111"/>
      <c r="F25" s="111"/>
      <c r="G25" s="111"/>
      <c r="H25" s="111"/>
      <c r="I25" s="111"/>
      <c r="J25" s="111"/>
      <c r="K25" s="111"/>
      <c r="L25" s="68"/>
      <c r="M25" s="26" t="s">
        <v>299</v>
      </c>
      <c r="N25" s="26"/>
      <c r="O25" s="30"/>
    </row>
    <row r="26" spans="1:15" s="22" customFormat="1" ht="12.5" x14ac:dyDescent="0.25">
      <c r="A26" s="67"/>
      <c r="B26" s="67"/>
      <c r="C26" s="67"/>
      <c r="D26" s="67"/>
      <c r="E26" s="67"/>
      <c r="F26" s="67"/>
      <c r="G26" s="67"/>
      <c r="H26" s="67"/>
      <c r="I26" s="67"/>
      <c r="J26" s="67"/>
      <c r="K26" s="67"/>
      <c r="L26" s="67"/>
      <c r="M26" s="23"/>
      <c r="N26" s="23"/>
      <c r="O26" s="29"/>
    </row>
    <row r="27" spans="1:15" s="52" customFormat="1" x14ac:dyDescent="0.3">
      <c r="A27" s="69"/>
      <c r="B27" s="69"/>
      <c r="C27" s="69"/>
      <c r="D27" s="69"/>
      <c r="E27" s="69"/>
      <c r="F27" s="69"/>
      <c r="G27" s="114" t="s">
        <v>687</v>
      </c>
      <c r="H27" s="114"/>
      <c r="I27" s="114"/>
      <c r="J27" s="114"/>
      <c r="K27" s="114"/>
      <c r="L27" s="69"/>
    </row>
    <row r="28" spans="1:15" s="52" customFormat="1" x14ac:dyDescent="0.3">
      <c r="A28" s="69"/>
      <c r="B28" s="69"/>
      <c r="C28" s="69"/>
      <c r="D28" s="69"/>
      <c r="E28" s="69"/>
      <c r="F28" s="69"/>
      <c r="G28" s="70" t="s">
        <v>479</v>
      </c>
      <c r="H28" s="70" t="s">
        <v>480</v>
      </c>
      <c r="I28" s="70" t="s">
        <v>503</v>
      </c>
      <c r="J28" s="70" t="s">
        <v>515</v>
      </c>
      <c r="K28" s="70" t="s">
        <v>544</v>
      </c>
      <c r="L28" s="69"/>
    </row>
    <row r="29" spans="1:15" s="22" customFormat="1" ht="12.5" x14ac:dyDescent="0.25">
      <c r="A29" s="67"/>
      <c r="B29" s="115" t="s">
        <v>46</v>
      </c>
      <c r="C29" s="115"/>
      <c r="D29" s="115"/>
      <c r="E29" s="115"/>
      <c r="F29" s="115"/>
      <c r="G29" s="75">
        <v>97.2</v>
      </c>
      <c r="H29" s="75">
        <v>97.4</v>
      </c>
      <c r="I29" s="75">
        <v>97.8</v>
      </c>
      <c r="J29" s="75">
        <v>98.2</v>
      </c>
      <c r="K29" s="75">
        <v>98.3</v>
      </c>
      <c r="L29" s="67"/>
      <c r="M29" s="23"/>
      <c r="N29" s="23" t="s">
        <v>46</v>
      </c>
      <c r="O29" s="29"/>
    </row>
    <row r="30" spans="1:15" s="22" customFormat="1" ht="12.5" x14ac:dyDescent="0.25">
      <c r="A30" s="67"/>
      <c r="B30" s="115" t="s">
        <v>47</v>
      </c>
      <c r="C30" s="115"/>
      <c r="D30" s="115"/>
      <c r="E30" s="115"/>
      <c r="F30" s="115"/>
      <c r="G30" s="75">
        <v>2.8</v>
      </c>
      <c r="H30" s="75">
        <v>2.6</v>
      </c>
      <c r="I30" s="75">
        <v>2.2000000000000002</v>
      </c>
      <c r="J30" s="75">
        <v>1.8</v>
      </c>
      <c r="K30" s="75">
        <v>1.7</v>
      </c>
      <c r="L30" s="67"/>
      <c r="M30" s="23"/>
      <c r="N30" s="23" t="s">
        <v>47</v>
      </c>
      <c r="O30" s="29"/>
    </row>
    <row r="31" spans="1:15" s="22" customFormat="1" ht="12.5" x14ac:dyDescent="0.25">
      <c r="A31" s="67"/>
      <c r="B31" s="67"/>
      <c r="C31" s="67"/>
      <c r="D31" s="67"/>
      <c r="E31" s="67"/>
      <c r="F31" s="67"/>
      <c r="G31" s="67"/>
      <c r="H31" s="67"/>
      <c r="I31" s="67"/>
      <c r="J31" s="67"/>
      <c r="K31" s="67"/>
      <c r="L31" s="67"/>
      <c r="M31" s="23"/>
      <c r="N31" s="23"/>
      <c r="O31" s="29"/>
    </row>
    <row r="32" spans="1:15" s="22" customFormat="1" ht="12.5" x14ac:dyDescent="0.25">
      <c r="A32" s="67"/>
      <c r="B32" s="115" t="s">
        <v>24</v>
      </c>
      <c r="C32" s="115"/>
      <c r="D32" s="115"/>
      <c r="E32" s="115"/>
      <c r="F32" s="115"/>
      <c r="G32" s="73">
        <v>16122</v>
      </c>
      <c r="H32" s="73">
        <v>16493</v>
      </c>
      <c r="I32" s="73">
        <v>16301</v>
      </c>
      <c r="J32" s="73">
        <v>16207</v>
      </c>
      <c r="K32" s="73">
        <v>17004</v>
      </c>
      <c r="L32" s="67"/>
      <c r="M32" s="23"/>
      <c r="N32" s="23" t="s">
        <v>24</v>
      </c>
      <c r="O32" s="29"/>
    </row>
    <row r="33" spans="1:15" s="22" customFormat="1" ht="12.5" x14ac:dyDescent="0.25">
      <c r="A33" s="67"/>
      <c r="B33" s="67"/>
      <c r="C33" s="67"/>
      <c r="D33" s="67"/>
      <c r="E33" s="67"/>
      <c r="F33" s="67"/>
      <c r="G33" s="67"/>
      <c r="H33" s="67"/>
      <c r="I33" s="67"/>
      <c r="J33" s="67"/>
      <c r="K33" s="67"/>
      <c r="L33" s="67"/>
      <c r="M33" s="23"/>
      <c r="N33" s="23"/>
      <c r="O33" s="29"/>
    </row>
    <row r="34" spans="1:15" s="22" customFormat="1" x14ac:dyDescent="0.3">
      <c r="A34" s="67"/>
      <c r="B34" s="67"/>
      <c r="C34" s="67"/>
      <c r="D34" s="67"/>
      <c r="E34" s="116" t="s">
        <v>602</v>
      </c>
      <c r="F34" s="116"/>
      <c r="G34" s="116"/>
      <c r="H34" s="116"/>
      <c r="I34" s="116"/>
      <c r="J34" s="67"/>
      <c r="K34" s="67"/>
      <c r="L34" s="67"/>
      <c r="M34" s="23"/>
      <c r="N34" s="23"/>
      <c r="O34" s="29"/>
    </row>
    <row r="35" spans="1:15" s="22" customFormat="1" ht="29" customHeight="1" x14ac:dyDescent="0.3">
      <c r="A35" s="67"/>
      <c r="B35" s="117" t="s">
        <v>23</v>
      </c>
      <c r="C35" s="117"/>
      <c r="D35" s="76" t="s">
        <v>603</v>
      </c>
      <c r="E35" s="76" t="s">
        <v>151</v>
      </c>
      <c r="F35" s="76" t="s">
        <v>152</v>
      </c>
      <c r="G35" s="76" t="s">
        <v>153</v>
      </c>
      <c r="H35" s="76" t="s">
        <v>154</v>
      </c>
      <c r="I35" s="76" t="s">
        <v>155</v>
      </c>
      <c r="J35" s="76" t="s">
        <v>22</v>
      </c>
      <c r="K35" s="67"/>
      <c r="L35" s="67"/>
      <c r="M35" s="23"/>
      <c r="N35" s="23"/>
      <c r="O35" s="29"/>
    </row>
    <row r="36" spans="1:15" s="22" customFormat="1" ht="12.5" x14ac:dyDescent="0.25">
      <c r="A36" s="67"/>
      <c r="B36" s="118" t="s">
        <v>300</v>
      </c>
      <c r="C36" s="119"/>
      <c r="D36" s="119"/>
      <c r="E36" s="119"/>
      <c r="F36" s="119"/>
      <c r="G36" s="119"/>
      <c r="H36" s="119"/>
      <c r="I36" s="119"/>
      <c r="J36" s="120"/>
      <c r="K36" s="67"/>
      <c r="L36" s="67"/>
      <c r="M36" s="23" t="s">
        <v>300</v>
      </c>
      <c r="N36" s="23"/>
      <c r="O36" s="29"/>
    </row>
    <row r="37" spans="1:15" s="22" customFormat="1" ht="12.5" x14ac:dyDescent="0.25">
      <c r="A37" s="67"/>
      <c r="B37" s="121" t="s">
        <v>687</v>
      </c>
      <c r="C37" s="121"/>
      <c r="D37" s="77">
        <v>2025</v>
      </c>
      <c r="E37" s="75">
        <v>0.9</v>
      </c>
      <c r="F37" s="75">
        <v>1.9</v>
      </c>
      <c r="G37" s="75">
        <v>5.7</v>
      </c>
      <c r="H37" s="75">
        <v>32.200000000000003</v>
      </c>
      <c r="I37" s="75">
        <v>59.3</v>
      </c>
      <c r="J37" s="73">
        <v>17052</v>
      </c>
      <c r="K37" s="67"/>
      <c r="L37" s="67"/>
      <c r="M37" s="23"/>
      <c r="N37" s="23"/>
      <c r="O37" s="29"/>
    </row>
    <row r="38" spans="1:15" s="22" customFormat="1" ht="12.5" x14ac:dyDescent="0.25">
      <c r="A38" s="67"/>
      <c r="B38" s="121" t="s">
        <v>687</v>
      </c>
      <c r="C38" s="121"/>
      <c r="D38" s="77">
        <v>2024</v>
      </c>
      <c r="E38" s="75">
        <v>0.9</v>
      </c>
      <c r="F38" s="75">
        <v>2.2000000000000002</v>
      </c>
      <c r="G38" s="75">
        <v>6.7</v>
      </c>
      <c r="H38" s="75">
        <v>34.200000000000003</v>
      </c>
      <c r="I38" s="75">
        <v>56</v>
      </c>
      <c r="J38" s="73">
        <v>16227</v>
      </c>
      <c r="K38" s="67"/>
      <c r="L38" s="67"/>
      <c r="M38" s="23"/>
      <c r="N38" s="23"/>
      <c r="O38" s="29"/>
    </row>
    <row r="39" spans="1:15" s="22" customFormat="1" ht="12.5" x14ac:dyDescent="0.25">
      <c r="A39" s="67"/>
      <c r="B39" s="121" t="s">
        <v>687</v>
      </c>
      <c r="C39" s="121"/>
      <c r="D39" s="77">
        <v>2023</v>
      </c>
      <c r="E39" s="75">
        <v>0.9</v>
      </c>
      <c r="F39" s="75">
        <v>2.4</v>
      </c>
      <c r="G39" s="75">
        <v>6.8</v>
      </c>
      <c r="H39" s="75">
        <v>34.4</v>
      </c>
      <c r="I39" s="75">
        <v>55.5</v>
      </c>
      <c r="J39" s="73">
        <v>16348</v>
      </c>
      <c r="K39" s="67"/>
      <c r="L39" s="67"/>
      <c r="M39" s="23"/>
      <c r="N39" s="23"/>
      <c r="O39" s="29"/>
    </row>
    <row r="40" spans="1:15" s="22" customFormat="1" ht="12.5" x14ac:dyDescent="0.25">
      <c r="A40" s="67"/>
      <c r="B40" s="121" t="s">
        <v>687</v>
      </c>
      <c r="C40" s="121"/>
      <c r="D40" s="77">
        <v>2022</v>
      </c>
      <c r="E40" s="75">
        <v>1.1000000000000001</v>
      </c>
      <c r="F40" s="75">
        <v>2.6</v>
      </c>
      <c r="G40" s="75">
        <v>7.4</v>
      </c>
      <c r="H40" s="75">
        <v>35.299999999999997</v>
      </c>
      <c r="I40" s="75">
        <v>53.6</v>
      </c>
      <c r="J40" s="73">
        <v>16511</v>
      </c>
      <c r="K40" s="67"/>
      <c r="L40" s="67"/>
      <c r="M40" s="23"/>
      <c r="N40" s="23"/>
      <c r="O40" s="29"/>
    </row>
    <row r="41" spans="1:15" s="22" customFormat="1" ht="12.5" x14ac:dyDescent="0.25">
      <c r="A41" s="67"/>
      <c r="B41" s="121" t="s">
        <v>687</v>
      </c>
      <c r="C41" s="121"/>
      <c r="D41" s="77">
        <v>2021</v>
      </c>
      <c r="E41" s="75">
        <v>1</v>
      </c>
      <c r="F41" s="75">
        <v>2.4</v>
      </c>
      <c r="G41" s="75">
        <v>6.3</v>
      </c>
      <c r="H41" s="75">
        <v>33.4</v>
      </c>
      <c r="I41" s="75">
        <v>56.8</v>
      </c>
      <c r="J41" s="73">
        <v>16132</v>
      </c>
      <c r="K41" s="67"/>
      <c r="L41" s="67"/>
      <c r="M41" s="23"/>
      <c r="N41" s="23"/>
      <c r="O41" s="29"/>
    </row>
    <row r="42" spans="1:15" s="22" customFormat="1" ht="25" x14ac:dyDescent="0.25">
      <c r="A42" s="67"/>
      <c r="B42" s="118" t="s">
        <v>538</v>
      </c>
      <c r="C42" s="119"/>
      <c r="D42" s="119"/>
      <c r="E42" s="119"/>
      <c r="F42" s="119"/>
      <c r="G42" s="119"/>
      <c r="H42" s="119"/>
      <c r="I42" s="119"/>
      <c r="J42" s="120"/>
      <c r="K42" s="67"/>
      <c r="L42" s="67"/>
      <c r="M42" s="23" t="s">
        <v>538</v>
      </c>
      <c r="N42" s="23"/>
      <c r="O42" s="29"/>
    </row>
    <row r="43" spans="1:15" s="22" customFormat="1" ht="12.5" x14ac:dyDescent="0.25">
      <c r="A43" s="67"/>
      <c r="B43" s="121" t="s">
        <v>687</v>
      </c>
      <c r="C43" s="121"/>
      <c r="D43" s="77">
        <v>2025</v>
      </c>
      <c r="E43" s="75">
        <v>0.9</v>
      </c>
      <c r="F43" s="75">
        <v>2.2000000000000002</v>
      </c>
      <c r="G43" s="75">
        <v>5.6</v>
      </c>
      <c r="H43" s="75">
        <v>26</v>
      </c>
      <c r="I43" s="75">
        <v>65.3</v>
      </c>
      <c r="J43" s="73">
        <v>15471</v>
      </c>
      <c r="K43" s="67"/>
      <c r="L43" s="67"/>
      <c r="M43" s="23"/>
      <c r="N43" s="23"/>
      <c r="O43" s="29"/>
    </row>
    <row r="44" spans="1:15" s="22" customFormat="1" ht="12.5" x14ac:dyDescent="0.25">
      <c r="A44" s="67"/>
      <c r="B44" s="121" t="s">
        <v>687</v>
      </c>
      <c r="C44" s="121"/>
      <c r="D44" s="77">
        <v>2024</v>
      </c>
      <c r="E44" s="75">
        <v>1.2</v>
      </c>
      <c r="F44" s="75">
        <v>2.4</v>
      </c>
      <c r="G44" s="75">
        <v>6.1</v>
      </c>
      <c r="H44" s="75">
        <v>27.4</v>
      </c>
      <c r="I44" s="75">
        <v>62.9</v>
      </c>
      <c r="J44" s="73">
        <v>14727</v>
      </c>
      <c r="K44" s="67"/>
      <c r="L44" s="67"/>
      <c r="M44" s="23"/>
      <c r="N44" s="23"/>
      <c r="O44" s="29"/>
    </row>
    <row r="45" spans="1:15" s="22" customFormat="1" ht="12.5" x14ac:dyDescent="0.25">
      <c r="A45" s="67"/>
      <c r="B45" s="121" t="s">
        <v>687</v>
      </c>
      <c r="C45" s="121"/>
      <c r="D45" s="77">
        <v>2023</v>
      </c>
      <c r="E45" s="75">
        <v>1.1000000000000001</v>
      </c>
      <c r="F45" s="75">
        <v>2.4</v>
      </c>
      <c r="G45" s="75">
        <v>6.3</v>
      </c>
      <c r="H45" s="75">
        <v>28.7</v>
      </c>
      <c r="I45" s="75">
        <v>61.6</v>
      </c>
      <c r="J45" s="73">
        <v>14885</v>
      </c>
      <c r="K45" s="67"/>
      <c r="L45" s="67"/>
      <c r="M45" s="23"/>
      <c r="N45" s="23"/>
      <c r="O45" s="29"/>
    </row>
    <row r="46" spans="1:15" s="22" customFormat="1" ht="12.5" x14ac:dyDescent="0.25">
      <c r="A46" s="67"/>
      <c r="B46" s="121" t="s">
        <v>687</v>
      </c>
      <c r="C46" s="121"/>
      <c r="D46" s="77">
        <v>2022</v>
      </c>
      <c r="E46" s="75">
        <v>1.4</v>
      </c>
      <c r="F46" s="75">
        <v>2.6</v>
      </c>
      <c r="G46" s="75">
        <v>6.6</v>
      </c>
      <c r="H46" s="75">
        <v>29.3</v>
      </c>
      <c r="I46" s="75">
        <v>60.2</v>
      </c>
      <c r="J46" s="73">
        <v>14956</v>
      </c>
      <c r="K46" s="67"/>
      <c r="L46" s="67"/>
      <c r="M46" s="23"/>
      <c r="N46" s="23"/>
      <c r="O46" s="29"/>
    </row>
    <row r="47" spans="1:15" s="22" customFormat="1" ht="12.5" x14ac:dyDescent="0.25">
      <c r="A47" s="67"/>
      <c r="B47" s="121" t="s">
        <v>687</v>
      </c>
      <c r="C47" s="121"/>
      <c r="D47" s="77">
        <v>2021</v>
      </c>
      <c r="E47" s="75">
        <v>1.3</v>
      </c>
      <c r="F47" s="75">
        <v>2.8</v>
      </c>
      <c r="G47" s="75">
        <v>6.3</v>
      </c>
      <c r="H47" s="75">
        <v>28.6</v>
      </c>
      <c r="I47" s="75">
        <v>61.1</v>
      </c>
      <c r="J47" s="73">
        <v>14567</v>
      </c>
      <c r="K47" s="67"/>
      <c r="L47" s="67"/>
      <c r="M47" s="23"/>
      <c r="N47" s="23"/>
      <c r="O47" s="29"/>
    </row>
    <row r="48" spans="1:15" s="22" customFormat="1" ht="12.5" x14ac:dyDescent="0.25">
      <c r="A48" s="67"/>
      <c r="B48" s="67"/>
      <c r="C48" s="67"/>
      <c r="D48" s="67"/>
      <c r="E48" s="67"/>
      <c r="F48" s="67"/>
      <c r="G48" s="67"/>
      <c r="H48" s="67"/>
      <c r="I48" s="67"/>
      <c r="J48" s="67"/>
      <c r="K48" s="67"/>
      <c r="L48" s="67"/>
      <c r="M48" s="23"/>
      <c r="N48" s="23"/>
      <c r="O48" s="29"/>
    </row>
    <row r="49" spans="1:15" s="22" customFormat="1" ht="12.5" hidden="1" x14ac:dyDescent="0.25">
      <c r="A49" s="67"/>
      <c r="B49" s="67"/>
      <c r="C49" s="67"/>
      <c r="D49" s="67"/>
      <c r="E49" s="67"/>
      <c r="F49" s="67"/>
      <c r="G49" s="67"/>
      <c r="H49" s="67"/>
      <c r="I49" s="67"/>
      <c r="J49" s="67"/>
      <c r="K49" s="67"/>
      <c r="L49" s="67"/>
      <c r="M49" s="23"/>
      <c r="N49" s="23"/>
      <c r="O49" s="29"/>
    </row>
    <row r="50" spans="1:15" s="22" customFormat="1" ht="12.5" hidden="1" x14ac:dyDescent="0.25">
      <c r="A50" s="67"/>
      <c r="B50" s="67"/>
      <c r="C50" s="67"/>
      <c r="D50" s="67"/>
      <c r="E50" s="67"/>
      <c r="F50" s="67"/>
      <c r="G50" s="67"/>
      <c r="H50" s="67"/>
      <c r="I50" s="67"/>
      <c r="J50" s="67"/>
      <c r="K50" s="67"/>
      <c r="L50" s="67"/>
      <c r="M50" s="23"/>
      <c r="N50" s="23"/>
      <c r="O50" s="29"/>
    </row>
    <row r="51" spans="1:15" s="22" customFormat="1" ht="12.5" hidden="1" x14ac:dyDescent="0.25">
      <c r="A51" s="67"/>
      <c r="B51" s="67"/>
      <c r="C51" s="67"/>
      <c r="D51" s="67"/>
      <c r="E51" s="67"/>
      <c r="F51" s="67"/>
      <c r="G51" s="67"/>
      <c r="H51" s="67"/>
      <c r="I51" s="67"/>
      <c r="J51" s="67"/>
      <c r="K51" s="67"/>
      <c r="L51" s="67"/>
      <c r="M51" s="23"/>
      <c r="N51" s="23"/>
      <c r="O51" s="29"/>
    </row>
    <row r="52" spans="1:15" s="22" customFormat="1" ht="12.5" hidden="1" x14ac:dyDescent="0.25">
      <c r="A52" s="67"/>
      <c r="B52" s="67"/>
      <c r="C52" s="67"/>
      <c r="D52" s="67"/>
      <c r="E52" s="67"/>
      <c r="F52" s="67"/>
      <c r="G52" s="67"/>
      <c r="H52" s="67"/>
      <c r="I52" s="67"/>
      <c r="J52" s="67"/>
      <c r="K52" s="67"/>
      <c r="L52" s="67"/>
      <c r="M52" s="23"/>
      <c r="N52" s="23"/>
      <c r="O52" s="29"/>
    </row>
    <row r="53" spans="1:15" s="22" customFormat="1" ht="12.5" hidden="1" x14ac:dyDescent="0.25">
      <c r="A53" s="67"/>
      <c r="B53" s="67"/>
      <c r="C53" s="67"/>
      <c r="D53" s="67"/>
      <c r="E53" s="67"/>
      <c r="F53" s="67"/>
      <c r="G53" s="67"/>
      <c r="H53" s="67"/>
      <c r="I53" s="67"/>
      <c r="J53" s="67"/>
      <c r="K53" s="67"/>
      <c r="L53" s="67"/>
      <c r="M53" s="23"/>
      <c r="N53" s="23"/>
      <c r="O53" s="29"/>
    </row>
    <row r="54" spans="1:15" s="22" customFormat="1" ht="12.5" hidden="1" x14ac:dyDescent="0.25">
      <c r="A54" s="67"/>
      <c r="B54" s="67"/>
      <c r="C54" s="67"/>
      <c r="D54" s="67"/>
      <c r="E54" s="67"/>
      <c r="F54" s="67"/>
      <c r="G54" s="67"/>
      <c r="H54" s="67"/>
      <c r="I54" s="67"/>
      <c r="J54" s="67"/>
      <c r="K54" s="67"/>
      <c r="L54" s="67"/>
      <c r="M54" s="23"/>
      <c r="N54" s="23"/>
      <c r="O54" s="29"/>
    </row>
    <row r="55" spans="1:15" s="22" customFormat="1" ht="12.5" hidden="1" x14ac:dyDescent="0.25">
      <c r="A55" s="67"/>
      <c r="B55" s="67"/>
      <c r="C55" s="67"/>
      <c r="D55" s="67"/>
      <c r="E55" s="67"/>
      <c r="F55" s="67"/>
      <c r="G55" s="67"/>
      <c r="H55" s="67"/>
      <c r="I55" s="67"/>
      <c r="J55" s="67"/>
      <c r="K55" s="67"/>
      <c r="L55" s="67"/>
      <c r="M55" s="23"/>
      <c r="N55" s="23"/>
      <c r="O55" s="29"/>
    </row>
    <row r="56" spans="1:15" s="22" customFormat="1" ht="12.5" hidden="1" x14ac:dyDescent="0.25">
      <c r="A56" s="67"/>
      <c r="B56" s="67"/>
      <c r="C56" s="67"/>
      <c r="D56" s="67"/>
      <c r="E56" s="67"/>
      <c r="F56" s="67"/>
      <c r="G56" s="67"/>
      <c r="H56" s="67"/>
      <c r="I56" s="67"/>
      <c r="J56" s="67"/>
      <c r="K56" s="67"/>
      <c r="L56" s="67"/>
      <c r="M56" s="23"/>
      <c r="N56" s="23"/>
      <c r="O56" s="29"/>
    </row>
    <row r="57" spans="1:15" s="22" customFormat="1" ht="12.5" hidden="1" x14ac:dyDescent="0.25">
      <c r="A57" s="67"/>
      <c r="B57" s="67"/>
      <c r="C57" s="67"/>
      <c r="D57" s="67"/>
      <c r="E57" s="67"/>
      <c r="F57" s="67"/>
      <c r="G57" s="67"/>
      <c r="H57" s="67"/>
      <c r="I57" s="67"/>
      <c r="J57" s="67"/>
      <c r="K57" s="67"/>
      <c r="L57" s="67"/>
      <c r="M57" s="23"/>
      <c r="N57" s="23"/>
      <c r="O57" s="29"/>
    </row>
    <row r="58" spans="1:15" s="22" customFormat="1" ht="12.5" hidden="1" x14ac:dyDescent="0.25">
      <c r="A58" s="67"/>
      <c r="B58" s="67"/>
      <c r="C58" s="67"/>
      <c r="D58" s="67"/>
      <c r="E58" s="67"/>
      <c r="F58" s="67"/>
      <c r="G58" s="67"/>
      <c r="H58" s="67"/>
      <c r="I58" s="67"/>
      <c r="J58" s="67"/>
      <c r="K58" s="67"/>
      <c r="L58" s="67"/>
      <c r="M58" s="23"/>
      <c r="N58" s="23"/>
      <c r="O58" s="29"/>
    </row>
    <row r="59" spans="1:15" s="22" customFormat="1" ht="12.5" hidden="1" x14ac:dyDescent="0.25">
      <c r="A59" s="67"/>
      <c r="B59" s="67"/>
      <c r="C59" s="67"/>
      <c r="D59" s="67"/>
      <c r="E59" s="67"/>
      <c r="F59" s="67"/>
      <c r="G59" s="67"/>
      <c r="H59" s="67"/>
      <c r="I59" s="67"/>
      <c r="J59" s="67"/>
      <c r="K59" s="67"/>
      <c r="L59" s="67"/>
      <c r="M59" s="23"/>
      <c r="N59" s="23"/>
      <c r="O59" s="29"/>
    </row>
    <row r="60" spans="1:15" s="22" customFormat="1" ht="12.5" hidden="1" x14ac:dyDescent="0.25">
      <c r="A60" s="67"/>
      <c r="B60" s="67"/>
      <c r="C60" s="67"/>
      <c r="D60" s="67"/>
      <c r="E60" s="67"/>
      <c r="F60" s="67"/>
      <c r="G60" s="67"/>
      <c r="H60" s="67"/>
      <c r="I60" s="67"/>
      <c r="J60" s="67"/>
      <c r="K60" s="67"/>
      <c r="L60" s="67"/>
      <c r="M60" s="23"/>
      <c r="N60" s="23"/>
      <c r="O60" s="29"/>
    </row>
    <row r="61" spans="1:15" s="22" customFormat="1" ht="12.5" hidden="1" x14ac:dyDescent="0.25">
      <c r="A61" s="67"/>
      <c r="B61" s="67"/>
      <c r="C61" s="67"/>
      <c r="D61" s="67"/>
      <c r="E61" s="67"/>
      <c r="F61" s="67"/>
      <c r="G61" s="67"/>
      <c r="H61" s="67"/>
      <c r="I61" s="67"/>
      <c r="J61" s="67"/>
      <c r="K61" s="67"/>
      <c r="L61" s="67"/>
      <c r="M61" s="23"/>
      <c r="N61" s="23"/>
      <c r="O61" s="29"/>
    </row>
    <row r="62" spans="1:15" s="22" customFormat="1" ht="12.5" hidden="1" x14ac:dyDescent="0.25">
      <c r="A62" s="67"/>
      <c r="B62" s="67"/>
      <c r="C62" s="67"/>
      <c r="D62" s="67"/>
      <c r="E62" s="67"/>
      <c r="F62" s="67"/>
      <c r="G62" s="67"/>
      <c r="H62" s="67"/>
      <c r="I62" s="67"/>
      <c r="J62" s="67"/>
      <c r="K62" s="67"/>
      <c r="L62" s="67"/>
      <c r="M62" s="23"/>
      <c r="N62" s="23"/>
      <c r="O62" s="29"/>
    </row>
    <row r="63" spans="1:15" s="22" customFormat="1" ht="12.5" hidden="1" x14ac:dyDescent="0.25">
      <c r="A63" s="67"/>
      <c r="B63" s="67"/>
      <c r="C63" s="67"/>
      <c r="D63" s="67"/>
      <c r="E63" s="67"/>
      <c r="F63" s="67"/>
      <c r="G63" s="67"/>
      <c r="H63" s="67"/>
      <c r="I63" s="67"/>
      <c r="J63" s="67"/>
      <c r="K63" s="67"/>
      <c r="L63" s="67"/>
      <c r="M63" s="23"/>
      <c r="N63" s="23"/>
      <c r="O63" s="29"/>
    </row>
    <row r="64" spans="1:15" s="22" customFormat="1" ht="12.5" hidden="1" x14ac:dyDescent="0.25">
      <c r="A64" s="67"/>
      <c r="B64" s="67"/>
      <c r="C64" s="67"/>
      <c r="D64" s="67"/>
      <c r="E64" s="67"/>
      <c r="F64" s="67"/>
      <c r="G64" s="67"/>
      <c r="H64" s="67"/>
      <c r="I64" s="67"/>
      <c r="J64" s="67"/>
      <c r="K64" s="67"/>
      <c r="L64" s="67"/>
      <c r="M64" s="23"/>
      <c r="N64" s="23"/>
      <c r="O64" s="29"/>
    </row>
    <row r="65" spans="1:15" s="22" customFormat="1" ht="12.5" hidden="1" x14ac:dyDescent="0.25">
      <c r="A65" s="67"/>
      <c r="B65" s="67"/>
      <c r="C65" s="67"/>
      <c r="D65" s="67"/>
      <c r="E65" s="67"/>
      <c r="F65" s="67"/>
      <c r="G65" s="67"/>
      <c r="H65" s="67"/>
      <c r="I65" s="67"/>
      <c r="J65" s="67"/>
      <c r="K65" s="67"/>
      <c r="L65" s="67"/>
      <c r="M65" s="23"/>
      <c r="N65" s="23"/>
      <c r="O65" s="29"/>
    </row>
    <row r="66" spans="1:15" s="22" customFormat="1" ht="12.5" hidden="1" x14ac:dyDescent="0.25">
      <c r="A66" s="67"/>
      <c r="B66" s="67"/>
      <c r="C66" s="67"/>
      <c r="D66" s="67"/>
      <c r="E66" s="67"/>
      <c r="F66" s="67"/>
      <c r="G66" s="67"/>
      <c r="H66" s="67"/>
      <c r="I66" s="67"/>
      <c r="J66" s="67"/>
      <c r="K66" s="67"/>
      <c r="L66" s="67"/>
      <c r="M66" s="23"/>
      <c r="N66" s="23"/>
      <c r="O66" s="29"/>
    </row>
    <row r="67" spans="1:15" s="22" customFormat="1" ht="12.5" hidden="1" x14ac:dyDescent="0.25">
      <c r="A67" s="67"/>
      <c r="B67" s="67"/>
      <c r="C67" s="67"/>
      <c r="D67" s="67"/>
      <c r="E67" s="67"/>
      <c r="F67" s="67"/>
      <c r="G67" s="67"/>
      <c r="H67" s="67"/>
      <c r="I67" s="67"/>
      <c r="J67" s="67"/>
      <c r="K67" s="67"/>
      <c r="L67" s="67"/>
      <c r="M67" s="23"/>
      <c r="N67" s="23"/>
      <c r="O67" s="29"/>
    </row>
    <row r="68" spans="1:15" s="22" customFormat="1" ht="12.5" hidden="1" x14ac:dyDescent="0.25">
      <c r="A68" s="67"/>
      <c r="B68" s="67"/>
      <c r="C68" s="67"/>
      <c r="D68" s="67"/>
      <c r="E68" s="67"/>
      <c r="F68" s="67"/>
      <c r="G68" s="67"/>
      <c r="H68" s="67"/>
      <c r="I68" s="67"/>
      <c r="J68" s="67"/>
      <c r="K68" s="67"/>
      <c r="L68" s="67"/>
      <c r="M68" s="23"/>
      <c r="N68" s="23"/>
      <c r="O68" s="29"/>
    </row>
    <row r="69" spans="1:15" s="22" customFormat="1" ht="12.5" hidden="1" x14ac:dyDescent="0.25">
      <c r="A69" s="67"/>
      <c r="B69" s="67"/>
      <c r="C69" s="67"/>
      <c r="D69" s="67"/>
      <c r="E69" s="67"/>
      <c r="F69" s="67"/>
      <c r="G69" s="67"/>
      <c r="H69" s="67"/>
      <c r="I69" s="67"/>
      <c r="J69" s="67"/>
      <c r="K69" s="67"/>
      <c r="L69" s="67"/>
      <c r="M69" s="23"/>
      <c r="N69" s="23"/>
      <c r="O69" s="29"/>
    </row>
    <row r="70" spans="1:15" s="22" customFormat="1" ht="12.5" hidden="1" x14ac:dyDescent="0.25">
      <c r="A70" s="67"/>
      <c r="B70" s="67"/>
      <c r="C70" s="67"/>
      <c r="D70" s="67"/>
      <c r="E70" s="67"/>
      <c r="F70" s="67"/>
      <c r="G70" s="67"/>
      <c r="H70" s="67"/>
      <c r="I70" s="67"/>
      <c r="J70" s="67"/>
      <c r="K70" s="67"/>
      <c r="L70" s="67"/>
      <c r="M70" s="23"/>
      <c r="N70" s="23"/>
      <c r="O70" s="29"/>
    </row>
    <row r="71" spans="1:15" s="22" customFormat="1" ht="12.5" hidden="1" x14ac:dyDescent="0.25">
      <c r="A71" s="67"/>
      <c r="B71" s="67"/>
      <c r="C71" s="67"/>
      <c r="D71" s="67"/>
      <c r="E71" s="67"/>
      <c r="F71" s="67"/>
      <c r="G71" s="67"/>
      <c r="H71" s="67"/>
      <c r="I71" s="67"/>
      <c r="J71" s="67"/>
      <c r="K71" s="67"/>
      <c r="L71" s="67"/>
      <c r="M71" s="23"/>
      <c r="N71" s="23"/>
      <c r="O71" s="29"/>
    </row>
    <row r="72" spans="1:15" s="22" customFormat="1" ht="12.5" hidden="1" x14ac:dyDescent="0.25">
      <c r="A72" s="67"/>
      <c r="B72" s="67"/>
      <c r="C72" s="67"/>
      <c r="D72" s="67"/>
      <c r="E72" s="67"/>
      <c r="F72" s="67"/>
      <c r="G72" s="67"/>
      <c r="H72" s="67"/>
      <c r="I72" s="67"/>
      <c r="J72" s="67"/>
      <c r="K72" s="67"/>
      <c r="L72" s="67"/>
      <c r="M72" s="23"/>
      <c r="N72" s="23"/>
      <c r="O72" s="29"/>
    </row>
    <row r="73" spans="1:15" s="22" customFormat="1" ht="12.5" hidden="1" x14ac:dyDescent="0.25">
      <c r="A73" s="67"/>
      <c r="B73" s="67"/>
      <c r="C73" s="67"/>
      <c r="D73" s="67"/>
      <c r="E73" s="67"/>
      <c r="F73" s="67"/>
      <c r="G73" s="67"/>
      <c r="H73" s="67"/>
      <c r="I73" s="67"/>
      <c r="J73" s="67"/>
      <c r="K73" s="67"/>
      <c r="L73" s="67"/>
      <c r="M73" s="23"/>
      <c r="N73" s="23"/>
      <c r="O73" s="29"/>
    </row>
    <row r="74" spans="1:15" s="22" customFormat="1" ht="12.5" hidden="1"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5" hidden="1" x14ac:dyDescent="0.25">
      <c r="A76" s="67"/>
      <c r="B76" s="67"/>
      <c r="C76" s="67"/>
      <c r="D76" s="67"/>
      <c r="E76" s="67"/>
      <c r="F76" s="67"/>
      <c r="G76" s="67"/>
      <c r="H76" s="67"/>
      <c r="I76" s="67"/>
      <c r="J76" s="67"/>
      <c r="K76" s="67"/>
      <c r="L76" s="67"/>
      <c r="M76" s="23"/>
      <c r="N76" s="23"/>
      <c r="O76" s="29"/>
    </row>
    <row r="77" spans="1:15" s="22" customFormat="1" ht="12.5" hidden="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NcTWLpBX5syiCKafDDqpbzpeo/gjuAjN48BYRS6eGJ1Fz6b95ua+v1GOUWzc7FUF8D0S+RUWs4KSSIpyWd6pAQ==" saltValue="FNt4sw/L+FESZYrUJifobw==" spinCount="100000" sheet="1" objects="1" scenarios="1"/>
  <mergeCells count="33">
    <mergeCell ref="B45:C45"/>
    <mergeCell ref="B46:C46"/>
    <mergeCell ref="B47:C47"/>
    <mergeCell ref="B39:C39"/>
    <mergeCell ref="B40:C40"/>
    <mergeCell ref="B41:C41"/>
    <mergeCell ref="B42:J42"/>
    <mergeCell ref="B43:C43"/>
    <mergeCell ref="B44:C44"/>
    <mergeCell ref="B38:C38"/>
    <mergeCell ref="B21:F21"/>
    <mergeCell ref="B23:F23"/>
    <mergeCell ref="B25:K25"/>
    <mergeCell ref="G27:K27"/>
    <mergeCell ref="B29:F29"/>
    <mergeCell ref="B30:F30"/>
    <mergeCell ref="B32:F32"/>
    <mergeCell ref="E34:I34"/>
    <mergeCell ref="B35:C35"/>
    <mergeCell ref="B36:J36"/>
    <mergeCell ref="B37:C37"/>
    <mergeCell ref="B20:F20"/>
    <mergeCell ref="A1:B2"/>
    <mergeCell ref="C1:J1"/>
    <mergeCell ref="C2:K2"/>
    <mergeCell ref="B5:K5"/>
    <mergeCell ref="B7:K7"/>
    <mergeCell ref="G9:K9"/>
    <mergeCell ref="B11:F11"/>
    <mergeCell ref="B12:F12"/>
    <mergeCell ref="B14:F14"/>
    <mergeCell ref="B16:K16"/>
    <mergeCell ref="G18:K18"/>
  </mergeCells>
  <pageMargins left="0.2" right="0.2" top="0.25" bottom="0.35" header="0.3" footer="0.45"/>
  <pageSetup scale="9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BA963-0313-40BB-917A-3EF51929EB37}">
  <sheetPr codeName="Sheet24"/>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2" t="s">
        <v>696</v>
      </c>
      <c r="B1" s="112"/>
      <c r="C1" s="113" t="s">
        <v>222</v>
      </c>
      <c r="D1" s="113"/>
      <c r="E1" s="113"/>
      <c r="F1" s="113"/>
      <c r="G1" s="113"/>
      <c r="H1" s="113"/>
      <c r="I1" s="113"/>
      <c r="J1" s="113"/>
      <c r="K1" s="51"/>
      <c r="L1" s="4"/>
      <c r="M1" s="20"/>
      <c r="N1" s="20"/>
      <c r="O1" s="31"/>
    </row>
    <row r="2" spans="1:15" s="5" customFormat="1" ht="17.25" customHeight="1" x14ac:dyDescent="0.35">
      <c r="A2" s="94"/>
      <c r="B2" s="94"/>
      <c r="C2" s="95" t="s">
        <v>686</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11" t="s">
        <v>612</v>
      </c>
      <c r="C5" s="111"/>
      <c r="D5" s="111"/>
      <c r="E5" s="111"/>
      <c r="F5" s="111"/>
      <c r="G5" s="111"/>
      <c r="H5" s="111"/>
      <c r="I5" s="111"/>
      <c r="J5" s="111"/>
      <c r="K5" s="111"/>
      <c r="L5" s="68"/>
      <c r="M5" s="26" t="s">
        <v>612</v>
      </c>
      <c r="N5" s="26"/>
      <c r="O5" s="30"/>
    </row>
    <row r="6" spans="1:15" s="22" customFormat="1" ht="12.5" x14ac:dyDescent="0.25">
      <c r="A6" s="67"/>
      <c r="B6" s="67"/>
      <c r="C6" s="67"/>
      <c r="D6" s="67"/>
      <c r="E6" s="67"/>
      <c r="F6" s="67"/>
      <c r="G6" s="67"/>
      <c r="H6" s="67"/>
      <c r="I6" s="67"/>
      <c r="J6" s="67"/>
      <c r="K6" s="67"/>
      <c r="L6" s="67"/>
      <c r="M6" s="23"/>
      <c r="N6" s="23"/>
      <c r="O6" s="29"/>
    </row>
    <row r="7" spans="1:15" s="25" customFormat="1" x14ac:dyDescent="0.3">
      <c r="A7" s="68"/>
      <c r="B7" s="111" t="s">
        <v>301</v>
      </c>
      <c r="C7" s="111"/>
      <c r="D7" s="111"/>
      <c r="E7" s="111"/>
      <c r="F7" s="111"/>
      <c r="G7" s="111"/>
      <c r="H7" s="111"/>
      <c r="I7" s="111"/>
      <c r="J7" s="111"/>
      <c r="K7" s="111"/>
      <c r="L7" s="68"/>
      <c r="M7" s="26" t="s">
        <v>301</v>
      </c>
      <c r="N7" s="26"/>
      <c r="O7" s="30"/>
    </row>
    <row r="8" spans="1:15" s="22" customFormat="1" ht="12.5" x14ac:dyDescent="0.25">
      <c r="A8" s="67"/>
      <c r="B8" s="67"/>
      <c r="C8" s="67"/>
      <c r="D8" s="67"/>
      <c r="E8" s="67"/>
      <c r="F8" s="67"/>
      <c r="G8" s="67"/>
      <c r="H8" s="67"/>
      <c r="I8" s="67"/>
      <c r="J8" s="67"/>
      <c r="K8" s="67"/>
      <c r="L8" s="67"/>
      <c r="M8" s="23"/>
      <c r="N8" s="23"/>
      <c r="O8" s="29"/>
    </row>
    <row r="9" spans="1:15" s="52" customFormat="1" x14ac:dyDescent="0.3">
      <c r="A9" s="69"/>
      <c r="B9" s="69"/>
      <c r="C9" s="69"/>
      <c r="D9" s="69"/>
      <c r="E9" s="69"/>
      <c r="F9" s="69"/>
      <c r="G9" s="114" t="s">
        <v>687</v>
      </c>
      <c r="H9" s="114"/>
      <c r="I9" s="114"/>
      <c r="J9" s="114"/>
      <c r="K9" s="114"/>
      <c r="L9" s="69"/>
    </row>
    <row r="10" spans="1:15" s="52" customFormat="1" x14ac:dyDescent="0.3">
      <c r="A10" s="69"/>
      <c r="B10" s="69"/>
      <c r="C10" s="69"/>
      <c r="D10" s="69"/>
      <c r="E10" s="69"/>
      <c r="F10" s="69"/>
      <c r="G10" s="70" t="s">
        <v>479</v>
      </c>
      <c r="H10" s="70" t="s">
        <v>480</v>
      </c>
      <c r="I10" s="70" t="s">
        <v>503</v>
      </c>
      <c r="J10" s="70" t="s">
        <v>515</v>
      </c>
      <c r="K10" s="70" t="s">
        <v>544</v>
      </c>
      <c r="L10" s="69"/>
    </row>
    <row r="11" spans="1:15" s="22" customFormat="1" ht="12.5" x14ac:dyDescent="0.25">
      <c r="A11" s="67"/>
      <c r="B11" s="115" t="s">
        <v>46</v>
      </c>
      <c r="C11" s="115"/>
      <c r="D11" s="115"/>
      <c r="E11" s="115"/>
      <c r="F11" s="115"/>
      <c r="G11" s="75">
        <v>95.6</v>
      </c>
      <c r="H11" s="75">
        <v>95.8</v>
      </c>
      <c r="I11" s="75">
        <v>95.9</v>
      </c>
      <c r="J11" s="75">
        <v>97</v>
      </c>
      <c r="K11" s="75">
        <v>97.4</v>
      </c>
      <c r="L11" s="67"/>
      <c r="M11" s="23"/>
      <c r="N11" s="23" t="s">
        <v>46</v>
      </c>
      <c r="O11" s="29"/>
    </row>
    <row r="12" spans="1:15" s="25" customFormat="1" x14ac:dyDescent="0.25">
      <c r="A12" s="67"/>
      <c r="B12" s="115" t="s">
        <v>47</v>
      </c>
      <c r="C12" s="115"/>
      <c r="D12" s="115"/>
      <c r="E12" s="115"/>
      <c r="F12" s="115"/>
      <c r="G12" s="75">
        <v>4.4000000000000004</v>
      </c>
      <c r="H12" s="75">
        <v>4.2</v>
      </c>
      <c r="I12" s="75">
        <v>4.0999999999999996</v>
      </c>
      <c r="J12" s="75">
        <v>3</v>
      </c>
      <c r="K12" s="75">
        <v>2.6</v>
      </c>
      <c r="L12" s="67"/>
      <c r="M12" s="26"/>
      <c r="N12" s="26" t="s">
        <v>47</v>
      </c>
      <c r="O12" s="30"/>
    </row>
    <row r="13" spans="1:15" s="25" customFormat="1" x14ac:dyDescent="0.25">
      <c r="A13" s="67"/>
      <c r="B13" s="67"/>
      <c r="C13" s="67"/>
      <c r="D13" s="67"/>
      <c r="E13" s="67"/>
      <c r="F13" s="67"/>
      <c r="G13" s="67"/>
      <c r="H13" s="67"/>
      <c r="I13" s="67"/>
      <c r="J13" s="67"/>
      <c r="K13" s="67"/>
      <c r="L13" s="67"/>
      <c r="M13" s="26"/>
      <c r="N13" s="26"/>
      <c r="O13" s="30"/>
    </row>
    <row r="14" spans="1:15" s="25" customFormat="1" x14ac:dyDescent="0.25">
      <c r="A14" s="67"/>
      <c r="B14" s="115" t="s">
        <v>24</v>
      </c>
      <c r="C14" s="115"/>
      <c r="D14" s="115"/>
      <c r="E14" s="115"/>
      <c r="F14" s="115"/>
      <c r="G14" s="73">
        <v>16161</v>
      </c>
      <c r="H14" s="73">
        <v>16529</v>
      </c>
      <c r="I14" s="73">
        <v>16341</v>
      </c>
      <c r="J14" s="73">
        <v>16212</v>
      </c>
      <c r="K14" s="73">
        <v>17040</v>
      </c>
      <c r="L14" s="67"/>
      <c r="M14" s="26"/>
      <c r="N14" s="26" t="s">
        <v>24</v>
      </c>
      <c r="O14" s="30"/>
    </row>
    <row r="15" spans="1:15" s="22" customFormat="1" ht="12.5" x14ac:dyDescent="0.25">
      <c r="A15" s="67"/>
      <c r="B15" s="67"/>
      <c r="C15" s="67"/>
      <c r="D15" s="67"/>
      <c r="E15" s="67"/>
      <c r="F15" s="67"/>
      <c r="G15" s="67"/>
      <c r="H15" s="67"/>
      <c r="I15" s="67"/>
      <c r="J15" s="67"/>
      <c r="K15" s="67"/>
      <c r="L15" s="67"/>
      <c r="M15" s="23"/>
      <c r="N15" s="23"/>
      <c r="O15" s="29"/>
    </row>
    <row r="16" spans="1:15" s="25" customFormat="1" x14ac:dyDescent="0.3">
      <c r="A16" s="68"/>
      <c r="B16" s="111" t="s">
        <v>302</v>
      </c>
      <c r="C16" s="111"/>
      <c r="D16" s="111"/>
      <c r="E16" s="111"/>
      <c r="F16" s="111"/>
      <c r="G16" s="111"/>
      <c r="H16" s="111"/>
      <c r="I16" s="111"/>
      <c r="J16" s="111"/>
      <c r="K16" s="111"/>
      <c r="L16" s="68"/>
      <c r="M16" s="26" t="s">
        <v>302</v>
      </c>
      <c r="N16" s="26"/>
      <c r="O16" s="30"/>
    </row>
    <row r="17" spans="1:15" s="22" customFormat="1" ht="12.5" x14ac:dyDescent="0.25">
      <c r="A17" s="67"/>
      <c r="B17" s="67"/>
      <c r="C17" s="67"/>
      <c r="D17" s="67"/>
      <c r="E17" s="67"/>
      <c r="F17" s="67"/>
      <c r="G17" s="67"/>
      <c r="H17" s="67"/>
      <c r="I17" s="67"/>
      <c r="J17" s="67"/>
      <c r="K17" s="67"/>
      <c r="L17" s="67"/>
      <c r="M17" s="23"/>
      <c r="N17" s="23"/>
      <c r="O17" s="29"/>
    </row>
    <row r="18" spans="1:15" s="52" customFormat="1" x14ac:dyDescent="0.3">
      <c r="A18" s="69"/>
      <c r="B18" s="69"/>
      <c r="C18" s="69"/>
      <c r="D18" s="69"/>
      <c r="E18" s="69"/>
      <c r="F18" s="69"/>
      <c r="G18" s="114" t="s">
        <v>687</v>
      </c>
      <c r="H18" s="114"/>
      <c r="I18" s="114"/>
      <c r="J18" s="114"/>
      <c r="K18" s="114"/>
      <c r="L18" s="69"/>
    </row>
    <row r="19" spans="1:15" s="52" customFormat="1" x14ac:dyDescent="0.3">
      <c r="A19" s="69"/>
      <c r="B19" s="69"/>
      <c r="C19" s="69"/>
      <c r="D19" s="69"/>
      <c r="E19" s="69"/>
      <c r="F19" s="69"/>
      <c r="G19" s="70" t="s">
        <v>479</v>
      </c>
      <c r="H19" s="70" t="s">
        <v>480</v>
      </c>
      <c r="I19" s="70" t="s">
        <v>503</v>
      </c>
      <c r="J19" s="70" t="s">
        <v>515</v>
      </c>
      <c r="K19" s="70" t="s">
        <v>544</v>
      </c>
      <c r="L19" s="69"/>
    </row>
    <row r="20" spans="1:15" s="22" customFormat="1" ht="12.5" x14ac:dyDescent="0.25">
      <c r="A20" s="67"/>
      <c r="B20" s="115" t="s">
        <v>46</v>
      </c>
      <c r="C20" s="115"/>
      <c r="D20" s="115"/>
      <c r="E20" s="115"/>
      <c r="F20" s="115"/>
      <c r="G20" s="75">
        <v>94.7</v>
      </c>
      <c r="H20" s="75">
        <v>95</v>
      </c>
      <c r="I20" s="75">
        <v>95.5</v>
      </c>
      <c r="J20" s="75">
        <v>96.4</v>
      </c>
      <c r="K20" s="75">
        <v>96.8</v>
      </c>
      <c r="L20" s="67"/>
      <c r="M20" s="23"/>
      <c r="N20" s="23" t="s">
        <v>46</v>
      </c>
      <c r="O20" s="29"/>
    </row>
    <row r="21" spans="1:15" s="22" customFormat="1" ht="12.5" x14ac:dyDescent="0.25">
      <c r="A21" s="67"/>
      <c r="B21" s="115" t="s">
        <v>47</v>
      </c>
      <c r="C21" s="115"/>
      <c r="D21" s="115"/>
      <c r="E21" s="115"/>
      <c r="F21" s="115"/>
      <c r="G21" s="75">
        <v>5.3</v>
      </c>
      <c r="H21" s="75">
        <v>5</v>
      </c>
      <c r="I21" s="75">
        <v>4.5</v>
      </c>
      <c r="J21" s="75">
        <v>3.6</v>
      </c>
      <c r="K21" s="75">
        <v>3.2</v>
      </c>
      <c r="L21" s="67"/>
      <c r="M21" s="23"/>
      <c r="N21" s="23" t="s">
        <v>47</v>
      </c>
      <c r="O21" s="29"/>
    </row>
    <row r="22" spans="1:15" s="22" customFormat="1" ht="12.5" x14ac:dyDescent="0.25">
      <c r="A22" s="67"/>
      <c r="B22" s="67"/>
      <c r="C22" s="67"/>
      <c r="D22" s="67"/>
      <c r="E22" s="67"/>
      <c r="F22" s="67"/>
      <c r="G22" s="67"/>
      <c r="H22" s="67"/>
      <c r="I22" s="67"/>
      <c r="J22" s="67"/>
      <c r="K22" s="67"/>
      <c r="L22" s="67"/>
      <c r="M22" s="23"/>
      <c r="N22" s="23"/>
      <c r="O22" s="29"/>
    </row>
    <row r="23" spans="1:15" s="22" customFormat="1" ht="12.5" x14ac:dyDescent="0.25">
      <c r="A23" s="67"/>
      <c r="B23" s="115" t="s">
        <v>24</v>
      </c>
      <c r="C23" s="115"/>
      <c r="D23" s="115"/>
      <c r="E23" s="115"/>
      <c r="F23" s="115"/>
      <c r="G23" s="73">
        <v>16113</v>
      </c>
      <c r="H23" s="73">
        <v>16456</v>
      </c>
      <c r="I23" s="73">
        <v>16284</v>
      </c>
      <c r="J23" s="73">
        <v>16159</v>
      </c>
      <c r="K23" s="73">
        <v>16972</v>
      </c>
      <c r="L23" s="67"/>
      <c r="M23" s="23"/>
      <c r="N23" s="23" t="s">
        <v>24</v>
      </c>
      <c r="O23" s="29"/>
    </row>
    <row r="24" spans="1:15" s="22" customFormat="1" ht="12.5" x14ac:dyDescent="0.25">
      <c r="A24" s="67"/>
      <c r="B24" s="67"/>
      <c r="C24" s="67"/>
      <c r="D24" s="67"/>
      <c r="E24" s="67"/>
      <c r="F24" s="67"/>
      <c r="G24" s="67"/>
      <c r="H24" s="67"/>
      <c r="I24" s="67"/>
      <c r="J24" s="67"/>
      <c r="K24" s="67"/>
      <c r="L24" s="67"/>
      <c r="M24" s="23"/>
      <c r="N24" s="23"/>
      <c r="O24" s="29"/>
    </row>
    <row r="25" spans="1:15" s="25" customFormat="1" x14ac:dyDescent="0.3">
      <c r="A25" s="68"/>
      <c r="B25" s="111" t="s">
        <v>303</v>
      </c>
      <c r="C25" s="111"/>
      <c r="D25" s="111"/>
      <c r="E25" s="111"/>
      <c r="F25" s="111"/>
      <c r="G25" s="111"/>
      <c r="H25" s="111"/>
      <c r="I25" s="111"/>
      <c r="J25" s="111"/>
      <c r="K25" s="111"/>
      <c r="L25" s="68"/>
      <c r="M25" s="26" t="s">
        <v>303</v>
      </c>
      <c r="N25" s="26"/>
      <c r="O25" s="30"/>
    </row>
    <row r="26" spans="1:15" s="22" customFormat="1" ht="12.5" x14ac:dyDescent="0.25">
      <c r="A26" s="67"/>
      <c r="B26" s="67"/>
      <c r="C26" s="67"/>
      <c r="D26" s="67"/>
      <c r="E26" s="67"/>
      <c r="F26" s="67"/>
      <c r="G26" s="67"/>
      <c r="H26" s="67"/>
      <c r="I26" s="67"/>
      <c r="J26" s="67"/>
      <c r="K26" s="67"/>
      <c r="L26" s="67"/>
      <c r="M26" s="23"/>
      <c r="N26" s="23"/>
      <c r="O26" s="29"/>
    </row>
    <row r="27" spans="1:15" s="52" customFormat="1" x14ac:dyDescent="0.3">
      <c r="A27" s="69"/>
      <c r="B27" s="69"/>
      <c r="C27" s="69"/>
      <c r="D27" s="69"/>
      <c r="E27" s="69"/>
      <c r="F27" s="69"/>
      <c r="G27" s="114" t="s">
        <v>687</v>
      </c>
      <c r="H27" s="114"/>
      <c r="I27" s="114"/>
      <c r="J27" s="114"/>
      <c r="K27" s="114"/>
      <c r="L27" s="69"/>
    </row>
    <row r="28" spans="1:15" s="52" customFormat="1" x14ac:dyDescent="0.3">
      <c r="A28" s="69"/>
      <c r="B28" s="69"/>
      <c r="C28" s="69"/>
      <c r="D28" s="69"/>
      <c r="E28" s="69"/>
      <c r="F28" s="69"/>
      <c r="G28" s="70" t="s">
        <v>479</v>
      </c>
      <c r="H28" s="70" t="s">
        <v>480</v>
      </c>
      <c r="I28" s="70" t="s">
        <v>503</v>
      </c>
      <c r="J28" s="70" t="s">
        <v>515</v>
      </c>
      <c r="K28" s="70" t="s">
        <v>544</v>
      </c>
      <c r="L28" s="69"/>
    </row>
    <row r="29" spans="1:15" s="22" customFormat="1" ht="12.5" x14ac:dyDescent="0.25">
      <c r="A29" s="67"/>
      <c r="B29" s="115" t="s">
        <v>46</v>
      </c>
      <c r="C29" s="115"/>
      <c r="D29" s="115"/>
      <c r="E29" s="115"/>
      <c r="F29" s="115"/>
      <c r="G29" s="75">
        <v>95.7</v>
      </c>
      <c r="H29" s="75">
        <v>95.8</v>
      </c>
      <c r="I29" s="75">
        <v>96.3</v>
      </c>
      <c r="J29" s="75">
        <v>97.1</v>
      </c>
      <c r="K29" s="75">
        <v>97.6</v>
      </c>
      <c r="L29" s="67"/>
      <c r="M29" s="23"/>
      <c r="N29" s="23" t="s">
        <v>46</v>
      </c>
      <c r="O29" s="29"/>
    </row>
    <row r="30" spans="1:15" s="22" customFormat="1" ht="12.5" x14ac:dyDescent="0.25">
      <c r="A30" s="67"/>
      <c r="B30" s="115" t="s">
        <v>47</v>
      </c>
      <c r="C30" s="115"/>
      <c r="D30" s="115"/>
      <c r="E30" s="115"/>
      <c r="F30" s="115"/>
      <c r="G30" s="75">
        <v>4.3</v>
      </c>
      <c r="H30" s="75">
        <v>4.2</v>
      </c>
      <c r="I30" s="75">
        <v>3.7</v>
      </c>
      <c r="J30" s="75">
        <v>2.9</v>
      </c>
      <c r="K30" s="75">
        <v>2.4</v>
      </c>
      <c r="L30" s="67"/>
      <c r="M30" s="23"/>
      <c r="N30" s="23" t="s">
        <v>47</v>
      </c>
      <c r="O30" s="29"/>
    </row>
    <row r="31" spans="1:15" s="22" customFormat="1" ht="12.5" x14ac:dyDescent="0.25">
      <c r="A31" s="67"/>
      <c r="B31" s="67"/>
      <c r="C31" s="67"/>
      <c r="D31" s="67"/>
      <c r="E31" s="67"/>
      <c r="F31" s="67"/>
      <c r="G31" s="67"/>
      <c r="H31" s="67"/>
      <c r="I31" s="67"/>
      <c r="J31" s="67"/>
      <c r="K31" s="67"/>
      <c r="L31" s="67"/>
      <c r="M31" s="23"/>
      <c r="N31" s="23"/>
      <c r="O31" s="29"/>
    </row>
    <row r="32" spans="1:15" s="22" customFormat="1" ht="12.5" x14ac:dyDescent="0.25">
      <c r="A32" s="67"/>
      <c r="B32" s="115" t="s">
        <v>24</v>
      </c>
      <c r="C32" s="115"/>
      <c r="D32" s="115"/>
      <c r="E32" s="115"/>
      <c r="F32" s="115"/>
      <c r="G32" s="73">
        <v>16127</v>
      </c>
      <c r="H32" s="73">
        <v>16464</v>
      </c>
      <c r="I32" s="73">
        <v>16292</v>
      </c>
      <c r="J32" s="73">
        <v>16178</v>
      </c>
      <c r="K32" s="73">
        <v>16984</v>
      </c>
      <c r="L32" s="67"/>
      <c r="M32" s="23"/>
      <c r="N32" s="23" t="s">
        <v>24</v>
      </c>
      <c r="O32" s="29"/>
    </row>
    <row r="33" spans="1:15" s="22" customFormat="1" ht="12.5" x14ac:dyDescent="0.25">
      <c r="A33" s="67"/>
      <c r="B33" s="67"/>
      <c r="C33" s="67"/>
      <c r="D33" s="67"/>
      <c r="E33" s="67"/>
      <c r="F33" s="67"/>
      <c r="G33" s="67"/>
      <c r="H33" s="67"/>
      <c r="I33" s="67"/>
      <c r="J33" s="67"/>
      <c r="K33" s="67"/>
      <c r="L33" s="67"/>
      <c r="M33" s="23"/>
      <c r="N33" s="23"/>
      <c r="O33" s="29"/>
    </row>
    <row r="34" spans="1:15" s="22" customFormat="1" x14ac:dyDescent="0.3">
      <c r="A34" s="67"/>
      <c r="B34" s="67"/>
      <c r="C34" s="67"/>
      <c r="D34" s="67"/>
      <c r="E34" s="116" t="s">
        <v>602</v>
      </c>
      <c r="F34" s="116"/>
      <c r="G34" s="116"/>
      <c r="H34" s="116"/>
      <c r="I34" s="116"/>
      <c r="J34" s="67"/>
      <c r="K34" s="67"/>
      <c r="L34" s="67"/>
      <c r="M34" s="23"/>
      <c r="N34" s="23"/>
      <c r="O34" s="29"/>
    </row>
    <row r="35" spans="1:15" s="22" customFormat="1" ht="29" customHeight="1" x14ac:dyDescent="0.3">
      <c r="A35" s="67"/>
      <c r="B35" s="117" t="s">
        <v>23</v>
      </c>
      <c r="C35" s="117"/>
      <c r="D35" s="76" t="s">
        <v>603</v>
      </c>
      <c r="E35" s="76" t="s">
        <v>151</v>
      </c>
      <c r="F35" s="76" t="s">
        <v>152</v>
      </c>
      <c r="G35" s="76" t="s">
        <v>153</v>
      </c>
      <c r="H35" s="76" t="s">
        <v>154</v>
      </c>
      <c r="I35" s="76" t="s">
        <v>155</v>
      </c>
      <c r="J35" s="76" t="s">
        <v>22</v>
      </c>
      <c r="K35" s="67"/>
      <c r="L35" s="67"/>
      <c r="M35" s="23"/>
      <c r="N35" s="23"/>
      <c r="O35" s="29"/>
    </row>
    <row r="36" spans="1:15" s="22" customFormat="1" ht="12.5" x14ac:dyDescent="0.25">
      <c r="A36" s="67"/>
      <c r="B36" s="118" t="s">
        <v>304</v>
      </c>
      <c r="C36" s="119"/>
      <c r="D36" s="119"/>
      <c r="E36" s="119"/>
      <c r="F36" s="119"/>
      <c r="G36" s="119"/>
      <c r="H36" s="119"/>
      <c r="I36" s="119"/>
      <c r="J36" s="120"/>
      <c r="K36" s="67"/>
      <c r="L36" s="67"/>
      <c r="M36" s="23" t="s">
        <v>304</v>
      </c>
      <c r="N36" s="23"/>
      <c r="O36" s="29"/>
    </row>
    <row r="37" spans="1:15" s="22" customFormat="1" ht="12.5" x14ac:dyDescent="0.25">
      <c r="A37" s="67"/>
      <c r="B37" s="121" t="s">
        <v>687</v>
      </c>
      <c r="C37" s="121"/>
      <c r="D37" s="77">
        <v>2025</v>
      </c>
      <c r="E37" s="75">
        <v>1.1000000000000001</v>
      </c>
      <c r="F37" s="75">
        <v>2.4</v>
      </c>
      <c r="G37" s="75">
        <v>6.7</v>
      </c>
      <c r="H37" s="75">
        <v>32.799999999999997</v>
      </c>
      <c r="I37" s="75">
        <v>57</v>
      </c>
      <c r="J37" s="73">
        <v>17039</v>
      </c>
      <c r="K37" s="67"/>
      <c r="L37" s="67"/>
      <c r="M37" s="23"/>
      <c r="N37" s="23"/>
      <c r="O37" s="29"/>
    </row>
    <row r="38" spans="1:15" s="22" customFormat="1" ht="12.5" x14ac:dyDescent="0.25">
      <c r="A38" s="67"/>
      <c r="B38" s="121" t="s">
        <v>687</v>
      </c>
      <c r="C38" s="121"/>
      <c r="D38" s="77">
        <v>2024</v>
      </c>
      <c r="E38" s="75">
        <v>0.9</v>
      </c>
      <c r="F38" s="75">
        <v>2.7</v>
      </c>
      <c r="G38" s="75">
        <v>7.6</v>
      </c>
      <c r="H38" s="75">
        <v>34.799999999999997</v>
      </c>
      <c r="I38" s="75">
        <v>53.9</v>
      </c>
      <c r="J38" s="73">
        <v>16218</v>
      </c>
      <c r="K38" s="67"/>
      <c r="L38" s="67"/>
      <c r="M38" s="23"/>
      <c r="N38" s="23"/>
      <c r="O38" s="29"/>
    </row>
    <row r="39" spans="1:15" s="22" customFormat="1" ht="12.5" x14ac:dyDescent="0.25">
      <c r="A39" s="67"/>
      <c r="B39" s="121" t="s">
        <v>687</v>
      </c>
      <c r="C39" s="121"/>
      <c r="D39" s="77">
        <v>2023</v>
      </c>
      <c r="E39" s="75">
        <v>1.2</v>
      </c>
      <c r="F39" s="75">
        <v>3.4</v>
      </c>
      <c r="G39" s="75">
        <v>8.3000000000000007</v>
      </c>
      <c r="H39" s="75">
        <v>35.799999999999997</v>
      </c>
      <c r="I39" s="75">
        <v>51.4</v>
      </c>
      <c r="J39" s="73">
        <v>16329</v>
      </c>
      <c r="K39" s="67"/>
      <c r="L39" s="67"/>
      <c r="M39" s="23"/>
      <c r="N39" s="23"/>
      <c r="O39" s="29"/>
    </row>
    <row r="40" spans="1:15" s="22" customFormat="1" ht="12.5" x14ac:dyDescent="0.25">
      <c r="A40" s="67"/>
      <c r="B40" s="121" t="s">
        <v>687</v>
      </c>
      <c r="C40" s="121"/>
      <c r="D40" s="77">
        <v>2022</v>
      </c>
      <c r="E40" s="75">
        <v>1.4</v>
      </c>
      <c r="F40" s="75">
        <v>3</v>
      </c>
      <c r="G40" s="75">
        <v>8.4</v>
      </c>
      <c r="H40" s="75">
        <v>36.200000000000003</v>
      </c>
      <c r="I40" s="75">
        <v>51</v>
      </c>
      <c r="J40" s="73">
        <v>16508</v>
      </c>
      <c r="K40" s="67"/>
      <c r="L40" s="67"/>
      <c r="M40" s="23"/>
      <c r="N40" s="23"/>
      <c r="O40" s="29"/>
    </row>
    <row r="41" spans="1:15" s="22" customFormat="1" ht="12.5" x14ac:dyDescent="0.25">
      <c r="A41" s="67"/>
      <c r="B41" s="121" t="s">
        <v>687</v>
      </c>
      <c r="C41" s="121"/>
      <c r="D41" s="77">
        <v>2021</v>
      </c>
      <c r="E41" s="75">
        <v>1.2</v>
      </c>
      <c r="F41" s="75">
        <v>2.9</v>
      </c>
      <c r="G41" s="75">
        <v>7.9</v>
      </c>
      <c r="H41" s="75">
        <v>34.799999999999997</v>
      </c>
      <c r="I41" s="75">
        <v>53.2</v>
      </c>
      <c r="J41" s="73">
        <v>16123</v>
      </c>
      <c r="K41" s="67"/>
      <c r="L41" s="67"/>
      <c r="M41" s="23"/>
      <c r="N41" s="23"/>
      <c r="O41" s="29"/>
    </row>
    <row r="42" spans="1:15" s="22" customFormat="1" ht="25" x14ac:dyDescent="0.25">
      <c r="A42" s="67"/>
      <c r="B42" s="118" t="s">
        <v>539</v>
      </c>
      <c r="C42" s="119"/>
      <c r="D42" s="119"/>
      <c r="E42" s="119"/>
      <c r="F42" s="119"/>
      <c r="G42" s="119"/>
      <c r="H42" s="119"/>
      <c r="I42" s="119"/>
      <c r="J42" s="120"/>
      <c r="K42" s="67"/>
      <c r="L42" s="67"/>
      <c r="M42" s="23" t="s">
        <v>539</v>
      </c>
      <c r="N42" s="23"/>
      <c r="O42" s="29"/>
    </row>
    <row r="43" spans="1:15" s="22" customFormat="1" ht="12.5" x14ac:dyDescent="0.25">
      <c r="A43" s="67"/>
      <c r="B43" s="121" t="s">
        <v>687</v>
      </c>
      <c r="C43" s="121"/>
      <c r="D43" s="77">
        <v>2025</v>
      </c>
      <c r="E43" s="75">
        <v>0.8</v>
      </c>
      <c r="F43" s="75">
        <v>1.7</v>
      </c>
      <c r="G43" s="75">
        <v>5.0999999999999996</v>
      </c>
      <c r="H43" s="75">
        <v>26</v>
      </c>
      <c r="I43" s="75">
        <v>66.5</v>
      </c>
      <c r="J43" s="73">
        <v>14377</v>
      </c>
      <c r="K43" s="67"/>
      <c r="L43" s="67"/>
      <c r="M43" s="23"/>
      <c r="N43" s="23"/>
      <c r="O43" s="29"/>
    </row>
    <row r="44" spans="1:15" s="22" customFormat="1" ht="12.5" x14ac:dyDescent="0.25">
      <c r="A44" s="67"/>
      <c r="B44" s="121" t="s">
        <v>687</v>
      </c>
      <c r="C44" s="121"/>
      <c r="D44" s="77">
        <v>2024</v>
      </c>
      <c r="E44" s="75">
        <v>0.6</v>
      </c>
      <c r="F44" s="75">
        <v>2</v>
      </c>
      <c r="G44" s="75">
        <v>5.8</v>
      </c>
      <c r="H44" s="75">
        <v>28.3</v>
      </c>
      <c r="I44" s="75">
        <v>63.3</v>
      </c>
      <c r="J44" s="73">
        <v>13544</v>
      </c>
      <c r="K44" s="67"/>
      <c r="L44" s="67"/>
      <c r="M44" s="23"/>
      <c r="N44" s="23"/>
      <c r="O44" s="29"/>
    </row>
    <row r="45" spans="1:15" s="22" customFormat="1" ht="12.5" x14ac:dyDescent="0.25">
      <c r="A45" s="67"/>
      <c r="B45" s="121" t="s">
        <v>687</v>
      </c>
      <c r="C45" s="121"/>
      <c r="D45" s="77">
        <v>2023</v>
      </c>
      <c r="E45" s="75">
        <v>0.9</v>
      </c>
      <c r="F45" s="75">
        <v>2.2000000000000002</v>
      </c>
      <c r="G45" s="75">
        <v>6.7</v>
      </c>
      <c r="H45" s="75">
        <v>29</v>
      </c>
      <c r="I45" s="75">
        <v>61.3</v>
      </c>
      <c r="J45" s="73">
        <v>13414</v>
      </c>
      <c r="K45" s="67"/>
      <c r="L45" s="67"/>
      <c r="M45" s="23"/>
      <c r="N45" s="23"/>
      <c r="O45" s="29"/>
    </row>
    <row r="46" spans="1:15" s="22" customFormat="1" ht="12.5" x14ac:dyDescent="0.25">
      <c r="A46" s="67"/>
      <c r="B46" s="121" t="s">
        <v>687</v>
      </c>
      <c r="C46" s="121"/>
      <c r="D46" s="77">
        <v>2022</v>
      </c>
      <c r="E46" s="75">
        <v>1.1000000000000001</v>
      </c>
      <c r="F46" s="75">
        <v>2.5</v>
      </c>
      <c r="G46" s="75">
        <v>7.3</v>
      </c>
      <c r="H46" s="75">
        <v>30</v>
      </c>
      <c r="I46" s="75">
        <v>59.2</v>
      </c>
      <c r="J46" s="73">
        <v>13385</v>
      </c>
      <c r="K46" s="67"/>
      <c r="L46" s="67"/>
      <c r="M46" s="23"/>
      <c r="N46" s="23"/>
      <c r="O46" s="29"/>
    </row>
    <row r="47" spans="1:15" s="22" customFormat="1" ht="12.5" x14ac:dyDescent="0.25">
      <c r="A47" s="67"/>
      <c r="B47" s="121" t="s">
        <v>687</v>
      </c>
      <c r="C47" s="121"/>
      <c r="D47" s="77">
        <v>2021</v>
      </c>
      <c r="E47" s="75">
        <v>1</v>
      </c>
      <c r="F47" s="75">
        <v>2.4</v>
      </c>
      <c r="G47" s="75">
        <v>7</v>
      </c>
      <c r="H47" s="75">
        <v>29.9</v>
      </c>
      <c r="I47" s="75">
        <v>59.6</v>
      </c>
      <c r="J47" s="73">
        <v>13026</v>
      </c>
      <c r="K47" s="67"/>
      <c r="L47" s="67"/>
      <c r="M47" s="23"/>
      <c r="N47" s="23"/>
      <c r="O47" s="29"/>
    </row>
    <row r="48" spans="1:15" s="22" customFormat="1" ht="12.5" x14ac:dyDescent="0.25">
      <c r="A48" s="67"/>
      <c r="B48" s="67"/>
      <c r="C48" s="67"/>
      <c r="D48" s="67"/>
      <c r="E48" s="67"/>
      <c r="F48" s="67"/>
      <c r="G48" s="67"/>
      <c r="H48" s="67"/>
      <c r="I48" s="67"/>
      <c r="J48" s="67"/>
      <c r="K48" s="67"/>
      <c r="L48" s="67"/>
      <c r="M48" s="23"/>
      <c r="N48" s="23"/>
      <c r="O48" s="29"/>
    </row>
    <row r="49" spans="1:15" s="22" customFormat="1" ht="12.5" hidden="1" x14ac:dyDescent="0.25">
      <c r="A49" s="67"/>
      <c r="B49" s="67"/>
      <c r="C49" s="67"/>
      <c r="D49" s="67"/>
      <c r="E49" s="67"/>
      <c r="F49" s="67"/>
      <c r="G49" s="67"/>
      <c r="H49" s="67"/>
      <c r="I49" s="67"/>
      <c r="J49" s="67"/>
      <c r="K49" s="67"/>
      <c r="L49" s="67"/>
      <c r="M49" s="23"/>
      <c r="N49" s="23"/>
      <c r="O49" s="29"/>
    </row>
    <row r="50" spans="1:15" s="22" customFormat="1" ht="12.5" hidden="1" x14ac:dyDescent="0.25">
      <c r="A50" s="67"/>
      <c r="B50" s="67"/>
      <c r="C50" s="67"/>
      <c r="D50" s="67"/>
      <c r="E50" s="67"/>
      <c r="F50" s="67"/>
      <c r="G50" s="67"/>
      <c r="H50" s="67"/>
      <c r="I50" s="67"/>
      <c r="J50" s="67"/>
      <c r="K50" s="67"/>
      <c r="L50" s="67"/>
      <c r="M50" s="23"/>
      <c r="N50" s="23"/>
      <c r="O50" s="29"/>
    </row>
    <row r="51" spans="1:15" s="22" customFormat="1" ht="12.5" hidden="1" x14ac:dyDescent="0.25">
      <c r="A51" s="67"/>
      <c r="B51" s="67"/>
      <c r="C51" s="67"/>
      <c r="D51" s="67"/>
      <c r="E51" s="67"/>
      <c r="F51" s="67"/>
      <c r="G51" s="67"/>
      <c r="H51" s="67"/>
      <c r="I51" s="67"/>
      <c r="J51" s="67"/>
      <c r="K51" s="67"/>
      <c r="L51" s="67"/>
      <c r="M51" s="23"/>
      <c r="N51" s="23"/>
      <c r="O51" s="29"/>
    </row>
    <row r="52" spans="1:15" s="22" customFormat="1" ht="12.5" hidden="1" x14ac:dyDescent="0.25">
      <c r="A52" s="67"/>
      <c r="B52" s="67"/>
      <c r="C52" s="67"/>
      <c r="D52" s="67"/>
      <c r="E52" s="67"/>
      <c r="F52" s="67"/>
      <c r="G52" s="67"/>
      <c r="H52" s="67"/>
      <c r="I52" s="67"/>
      <c r="J52" s="67"/>
      <c r="K52" s="67"/>
      <c r="L52" s="67"/>
      <c r="M52" s="23"/>
      <c r="N52" s="23"/>
      <c r="O52" s="29"/>
    </row>
    <row r="53" spans="1:15" s="22" customFormat="1" ht="12.5" hidden="1" x14ac:dyDescent="0.25">
      <c r="A53" s="67"/>
      <c r="B53" s="67"/>
      <c r="C53" s="67"/>
      <c r="D53" s="67"/>
      <c r="E53" s="67"/>
      <c r="F53" s="67"/>
      <c r="G53" s="67"/>
      <c r="H53" s="67"/>
      <c r="I53" s="67"/>
      <c r="J53" s="67"/>
      <c r="K53" s="67"/>
      <c r="L53" s="67"/>
      <c r="M53" s="23"/>
      <c r="N53" s="23"/>
      <c r="O53" s="29"/>
    </row>
    <row r="54" spans="1:15" s="22" customFormat="1" ht="12.5" hidden="1" x14ac:dyDescent="0.25">
      <c r="A54" s="67"/>
      <c r="B54" s="67"/>
      <c r="C54" s="67"/>
      <c r="D54" s="67"/>
      <c r="E54" s="67"/>
      <c r="F54" s="67"/>
      <c r="G54" s="67"/>
      <c r="H54" s="67"/>
      <c r="I54" s="67"/>
      <c r="J54" s="67"/>
      <c r="K54" s="67"/>
      <c r="L54" s="67"/>
      <c r="M54" s="23"/>
      <c r="N54" s="23"/>
      <c r="O54" s="29"/>
    </row>
    <row r="55" spans="1:15" s="22" customFormat="1" ht="12.5" hidden="1" x14ac:dyDescent="0.25">
      <c r="A55" s="67"/>
      <c r="B55" s="67"/>
      <c r="C55" s="67"/>
      <c r="D55" s="67"/>
      <c r="E55" s="67"/>
      <c r="F55" s="67"/>
      <c r="G55" s="67"/>
      <c r="H55" s="67"/>
      <c r="I55" s="67"/>
      <c r="J55" s="67"/>
      <c r="K55" s="67"/>
      <c r="L55" s="67"/>
      <c r="M55" s="23"/>
      <c r="N55" s="23"/>
      <c r="O55" s="29"/>
    </row>
    <row r="56" spans="1:15" s="22" customFormat="1" ht="12.5" hidden="1" x14ac:dyDescent="0.25">
      <c r="A56" s="67"/>
      <c r="B56" s="67"/>
      <c r="C56" s="67"/>
      <c r="D56" s="67"/>
      <c r="E56" s="67"/>
      <c r="F56" s="67"/>
      <c r="G56" s="67"/>
      <c r="H56" s="67"/>
      <c r="I56" s="67"/>
      <c r="J56" s="67"/>
      <c r="K56" s="67"/>
      <c r="L56" s="67"/>
      <c r="M56" s="23"/>
      <c r="N56" s="23"/>
      <c r="O56" s="29"/>
    </row>
    <row r="57" spans="1:15" s="22" customFormat="1" ht="12.5" hidden="1" x14ac:dyDescent="0.25">
      <c r="A57" s="67"/>
      <c r="B57" s="67"/>
      <c r="C57" s="67"/>
      <c r="D57" s="67"/>
      <c r="E57" s="67"/>
      <c r="F57" s="67"/>
      <c r="G57" s="67"/>
      <c r="H57" s="67"/>
      <c r="I57" s="67"/>
      <c r="J57" s="67"/>
      <c r="K57" s="67"/>
      <c r="L57" s="67"/>
      <c r="M57" s="23"/>
      <c r="N57" s="23"/>
      <c r="O57" s="29"/>
    </row>
    <row r="58" spans="1:15" s="22" customFormat="1" ht="12.5" hidden="1" x14ac:dyDescent="0.25">
      <c r="A58" s="67"/>
      <c r="B58" s="67"/>
      <c r="C58" s="67"/>
      <c r="D58" s="67"/>
      <c r="E58" s="67"/>
      <c r="F58" s="67"/>
      <c r="G58" s="67"/>
      <c r="H58" s="67"/>
      <c r="I58" s="67"/>
      <c r="J58" s="67"/>
      <c r="K58" s="67"/>
      <c r="L58" s="67"/>
      <c r="M58" s="23"/>
      <c r="N58" s="23"/>
      <c r="O58" s="29"/>
    </row>
    <row r="59" spans="1:15" s="22" customFormat="1" ht="12.5" hidden="1" x14ac:dyDescent="0.25">
      <c r="A59" s="67"/>
      <c r="B59" s="67"/>
      <c r="C59" s="67"/>
      <c r="D59" s="67"/>
      <c r="E59" s="67"/>
      <c r="F59" s="67"/>
      <c r="G59" s="67"/>
      <c r="H59" s="67"/>
      <c r="I59" s="67"/>
      <c r="J59" s="67"/>
      <c r="K59" s="67"/>
      <c r="L59" s="67"/>
      <c r="M59" s="23"/>
      <c r="N59" s="23"/>
      <c r="O59" s="29"/>
    </row>
    <row r="60" spans="1:15" s="22" customFormat="1" ht="12.5" hidden="1" x14ac:dyDescent="0.25">
      <c r="A60" s="67"/>
      <c r="B60" s="67"/>
      <c r="C60" s="67"/>
      <c r="D60" s="67"/>
      <c r="E60" s="67"/>
      <c r="F60" s="67"/>
      <c r="G60" s="67"/>
      <c r="H60" s="67"/>
      <c r="I60" s="67"/>
      <c r="J60" s="67"/>
      <c r="K60" s="67"/>
      <c r="L60" s="67"/>
      <c r="M60" s="23"/>
      <c r="N60" s="23"/>
      <c r="O60" s="29"/>
    </row>
    <row r="61" spans="1:15" s="22" customFormat="1" ht="12.5" hidden="1" x14ac:dyDescent="0.25">
      <c r="A61" s="67"/>
      <c r="B61" s="67"/>
      <c r="C61" s="67"/>
      <c r="D61" s="67"/>
      <c r="E61" s="67"/>
      <c r="F61" s="67"/>
      <c r="G61" s="67"/>
      <c r="H61" s="67"/>
      <c r="I61" s="67"/>
      <c r="J61" s="67"/>
      <c r="K61" s="67"/>
      <c r="L61" s="67"/>
      <c r="M61" s="23"/>
      <c r="N61" s="23"/>
      <c r="O61" s="29"/>
    </row>
    <row r="62" spans="1:15" s="22" customFormat="1" ht="12.5" hidden="1" x14ac:dyDescent="0.25">
      <c r="A62" s="67"/>
      <c r="B62" s="67"/>
      <c r="C62" s="67"/>
      <c r="D62" s="67"/>
      <c r="E62" s="67"/>
      <c r="F62" s="67"/>
      <c r="G62" s="67"/>
      <c r="H62" s="67"/>
      <c r="I62" s="67"/>
      <c r="J62" s="67"/>
      <c r="K62" s="67"/>
      <c r="L62" s="67"/>
      <c r="M62" s="23"/>
      <c r="N62" s="23"/>
      <c r="O62" s="29"/>
    </row>
    <row r="63" spans="1:15" s="22" customFormat="1" ht="12.5" hidden="1" x14ac:dyDescent="0.25">
      <c r="A63" s="67"/>
      <c r="B63" s="67"/>
      <c r="C63" s="67"/>
      <c r="D63" s="67"/>
      <c r="E63" s="67"/>
      <c r="F63" s="67"/>
      <c r="G63" s="67"/>
      <c r="H63" s="67"/>
      <c r="I63" s="67"/>
      <c r="J63" s="67"/>
      <c r="K63" s="67"/>
      <c r="L63" s="67"/>
      <c r="M63" s="23"/>
      <c r="N63" s="23"/>
      <c r="O63" s="29"/>
    </row>
    <row r="64" spans="1:15" s="22" customFormat="1" ht="12.5" hidden="1" x14ac:dyDescent="0.25">
      <c r="A64" s="67"/>
      <c r="B64" s="67"/>
      <c r="C64" s="67"/>
      <c r="D64" s="67"/>
      <c r="E64" s="67"/>
      <c r="F64" s="67"/>
      <c r="G64" s="67"/>
      <c r="H64" s="67"/>
      <c r="I64" s="67"/>
      <c r="J64" s="67"/>
      <c r="K64" s="67"/>
      <c r="L64" s="67"/>
      <c r="M64" s="23"/>
      <c r="N64" s="23"/>
      <c r="O64" s="29"/>
    </row>
    <row r="65" spans="1:15" s="22" customFormat="1" ht="12.5" hidden="1" x14ac:dyDescent="0.25">
      <c r="A65" s="67"/>
      <c r="B65" s="67"/>
      <c r="C65" s="67"/>
      <c r="D65" s="67"/>
      <c r="E65" s="67"/>
      <c r="F65" s="67"/>
      <c r="G65" s="67"/>
      <c r="H65" s="67"/>
      <c r="I65" s="67"/>
      <c r="J65" s="67"/>
      <c r="K65" s="67"/>
      <c r="L65" s="67"/>
      <c r="M65" s="23"/>
      <c r="N65" s="23"/>
      <c r="O65" s="29"/>
    </row>
    <row r="66" spans="1:15" s="22" customFormat="1" ht="12.5" hidden="1" x14ac:dyDescent="0.25">
      <c r="A66" s="67"/>
      <c r="B66" s="67"/>
      <c r="C66" s="67"/>
      <c r="D66" s="67"/>
      <c r="E66" s="67"/>
      <c r="F66" s="67"/>
      <c r="G66" s="67"/>
      <c r="H66" s="67"/>
      <c r="I66" s="67"/>
      <c r="J66" s="67"/>
      <c r="K66" s="67"/>
      <c r="L66" s="67"/>
      <c r="M66" s="23"/>
      <c r="N66" s="23"/>
      <c r="O66" s="29"/>
    </row>
    <row r="67" spans="1:15" s="22" customFormat="1" ht="12.5" hidden="1" x14ac:dyDescent="0.25">
      <c r="A67" s="67"/>
      <c r="B67" s="67"/>
      <c r="C67" s="67"/>
      <c r="D67" s="67"/>
      <c r="E67" s="67"/>
      <c r="F67" s="67"/>
      <c r="G67" s="67"/>
      <c r="H67" s="67"/>
      <c r="I67" s="67"/>
      <c r="J67" s="67"/>
      <c r="K67" s="67"/>
      <c r="L67" s="67"/>
      <c r="M67" s="23"/>
      <c r="N67" s="23"/>
      <c r="O67" s="29"/>
    </row>
    <row r="68" spans="1:15" s="22" customFormat="1" ht="12.5" hidden="1" x14ac:dyDescent="0.25">
      <c r="A68" s="67"/>
      <c r="B68" s="67"/>
      <c r="C68" s="67"/>
      <c r="D68" s="67"/>
      <c r="E68" s="67"/>
      <c r="F68" s="67"/>
      <c r="G68" s="67"/>
      <c r="H68" s="67"/>
      <c r="I68" s="67"/>
      <c r="J68" s="67"/>
      <c r="K68" s="67"/>
      <c r="L68" s="67"/>
      <c r="M68" s="23"/>
      <c r="N68" s="23"/>
      <c r="O68" s="29"/>
    </row>
    <row r="69" spans="1:15" s="22" customFormat="1" ht="12.5" hidden="1" x14ac:dyDescent="0.25">
      <c r="A69" s="67"/>
      <c r="B69" s="67"/>
      <c r="C69" s="67"/>
      <c r="D69" s="67"/>
      <c r="E69" s="67"/>
      <c r="F69" s="67"/>
      <c r="G69" s="67"/>
      <c r="H69" s="67"/>
      <c r="I69" s="67"/>
      <c r="J69" s="67"/>
      <c r="K69" s="67"/>
      <c r="L69" s="67"/>
      <c r="M69" s="23"/>
      <c r="N69" s="23"/>
      <c r="O69" s="29"/>
    </row>
    <row r="70" spans="1:15" s="22" customFormat="1" ht="12.5" hidden="1" x14ac:dyDescent="0.25">
      <c r="A70" s="67"/>
      <c r="B70" s="67"/>
      <c r="C70" s="67"/>
      <c r="D70" s="67"/>
      <c r="E70" s="67"/>
      <c r="F70" s="67"/>
      <c r="G70" s="67"/>
      <c r="H70" s="67"/>
      <c r="I70" s="67"/>
      <c r="J70" s="67"/>
      <c r="K70" s="67"/>
      <c r="L70" s="67"/>
      <c r="M70" s="23"/>
      <c r="N70" s="23"/>
      <c r="O70" s="29"/>
    </row>
    <row r="71" spans="1:15" s="22" customFormat="1" ht="12.5" hidden="1" x14ac:dyDescent="0.25">
      <c r="A71" s="67"/>
      <c r="B71" s="67"/>
      <c r="C71" s="67"/>
      <c r="D71" s="67"/>
      <c r="E71" s="67"/>
      <c r="F71" s="67"/>
      <c r="G71" s="67"/>
      <c r="H71" s="67"/>
      <c r="I71" s="67"/>
      <c r="J71" s="67"/>
      <c r="K71" s="67"/>
      <c r="L71" s="67"/>
      <c r="M71" s="23"/>
      <c r="N71" s="23"/>
      <c r="O71" s="29"/>
    </row>
    <row r="72" spans="1:15" s="22" customFormat="1" ht="12.5" hidden="1" x14ac:dyDescent="0.25">
      <c r="A72" s="67"/>
      <c r="B72" s="67"/>
      <c r="C72" s="67"/>
      <c r="D72" s="67"/>
      <c r="E72" s="67"/>
      <c r="F72" s="67"/>
      <c r="G72" s="67"/>
      <c r="H72" s="67"/>
      <c r="I72" s="67"/>
      <c r="J72" s="67"/>
      <c r="K72" s="67"/>
      <c r="L72" s="67"/>
      <c r="M72" s="23"/>
      <c r="N72" s="23"/>
      <c r="O72" s="29"/>
    </row>
    <row r="73" spans="1:15" s="22" customFormat="1" ht="12.5" hidden="1" x14ac:dyDescent="0.25">
      <c r="A73" s="67"/>
      <c r="B73" s="67"/>
      <c r="C73" s="67"/>
      <c r="D73" s="67"/>
      <c r="E73" s="67"/>
      <c r="F73" s="67"/>
      <c r="G73" s="67"/>
      <c r="H73" s="67"/>
      <c r="I73" s="67"/>
      <c r="J73" s="67"/>
      <c r="K73" s="67"/>
      <c r="L73" s="67"/>
      <c r="M73" s="23"/>
      <c r="N73" s="23"/>
      <c r="O73" s="29"/>
    </row>
    <row r="74" spans="1:15" s="22" customFormat="1" ht="12.5" hidden="1"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5" hidden="1" x14ac:dyDescent="0.25">
      <c r="A76" s="67"/>
      <c r="B76" s="67"/>
      <c r="C76" s="67"/>
      <c r="D76" s="67"/>
      <c r="E76" s="67"/>
      <c r="F76" s="67"/>
      <c r="G76" s="67"/>
      <c r="H76" s="67"/>
      <c r="I76" s="67"/>
      <c r="J76" s="67"/>
      <c r="K76" s="67"/>
      <c r="L76" s="67"/>
      <c r="M76" s="23"/>
      <c r="N76" s="23"/>
      <c r="O76" s="29"/>
    </row>
    <row r="77" spans="1:15" s="22" customFormat="1" ht="12.5" hidden="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OaANX3gqfjD39QXeZdFEqL7rdwoZQrG0koQYmaM1b5n/MXX9zQmrKYJs6RnnY3+DiF21mEOTYeh1OKYH573DJg==" saltValue="bXMjJ1PPBWsyCFlwUMjVtw==" spinCount="100000" sheet="1" objects="1" scenarios="1"/>
  <mergeCells count="33">
    <mergeCell ref="B45:C45"/>
    <mergeCell ref="B46:C46"/>
    <mergeCell ref="B47:C47"/>
    <mergeCell ref="B39:C39"/>
    <mergeCell ref="B40:C40"/>
    <mergeCell ref="B41:C41"/>
    <mergeCell ref="B42:J42"/>
    <mergeCell ref="B43:C43"/>
    <mergeCell ref="B44:C44"/>
    <mergeCell ref="B38:C38"/>
    <mergeCell ref="B21:F21"/>
    <mergeCell ref="B23:F23"/>
    <mergeCell ref="B25:K25"/>
    <mergeCell ref="G27:K27"/>
    <mergeCell ref="B29:F29"/>
    <mergeCell ref="B30:F30"/>
    <mergeCell ref="B32:F32"/>
    <mergeCell ref="E34:I34"/>
    <mergeCell ref="B35:C35"/>
    <mergeCell ref="B36:J36"/>
    <mergeCell ref="B37:C37"/>
    <mergeCell ref="B20:F20"/>
    <mergeCell ref="A1:B2"/>
    <mergeCell ref="C1:J1"/>
    <mergeCell ref="C2:K2"/>
    <mergeCell ref="B5:K5"/>
    <mergeCell ref="B7:K7"/>
    <mergeCell ref="G9:K9"/>
    <mergeCell ref="B11:F11"/>
    <mergeCell ref="B12:F12"/>
    <mergeCell ref="B14:F14"/>
    <mergeCell ref="B16:K16"/>
    <mergeCell ref="G18:K18"/>
  </mergeCells>
  <pageMargins left="0.2" right="0.2" top="0.25" bottom="0.35" header="0.3" footer="0.45"/>
  <pageSetup scale="9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F1FAE-7474-4441-800E-EF50EE63A01B}">
  <sheetPr codeName="Sheet25"/>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2" t="s">
        <v>697</v>
      </c>
      <c r="B1" s="112"/>
      <c r="C1" s="113" t="s">
        <v>223</v>
      </c>
      <c r="D1" s="113"/>
      <c r="E1" s="113"/>
      <c r="F1" s="113"/>
      <c r="G1" s="113"/>
      <c r="H1" s="113"/>
      <c r="I1" s="113"/>
      <c r="J1" s="113"/>
      <c r="K1" s="51"/>
      <c r="L1" s="4"/>
      <c r="M1" s="20"/>
      <c r="N1" s="20"/>
      <c r="O1" s="31"/>
    </row>
    <row r="2" spans="1:15" s="5" customFormat="1" ht="17.25" customHeight="1" x14ac:dyDescent="0.35">
      <c r="A2" s="94"/>
      <c r="B2" s="94"/>
      <c r="C2" s="95" t="s">
        <v>686</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11" t="s">
        <v>613</v>
      </c>
      <c r="C5" s="111"/>
      <c r="D5" s="111"/>
      <c r="E5" s="111"/>
      <c r="F5" s="111"/>
      <c r="G5" s="111"/>
      <c r="H5" s="111"/>
      <c r="I5" s="111"/>
      <c r="J5" s="111"/>
      <c r="K5" s="111"/>
      <c r="L5" s="68"/>
      <c r="M5" s="26" t="s">
        <v>613</v>
      </c>
      <c r="N5" s="26"/>
      <c r="O5" s="30"/>
    </row>
    <row r="6" spans="1:15" s="22" customFormat="1" ht="12.5" x14ac:dyDescent="0.25">
      <c r="A6" s="67"/>
      <c r="B6" s="67"/>
      <c r="C6" s="67"/>
      <c r="D6" s="67"/>
      <c r="E6" s="67"/>
      <c r="F6" s="67"/>
      <c r="G6" s="67"/>
      <c r="H6" s="67"/>
      <c r="I6" s="67"/>
      <c r="J6" s="67"/>
      <c r="K6" s="67"/>
      <c r="L6" s="67"/>
      <c r="M6" s="23"/>
      <c r="N6" s="23"/>
      <c r="O6" s="29"/>
    </row>
    <row r="7" spans="1:15" s="25" customFormat="1" x14ac:dyDescent="0.3">
      <c r="A7" s="68"/>
      <c r="B7" s="111" t="s">
        <v>305</v>
      </c>
      <c r="C7" s="111"/>
      <c r="D7" s="111"/>
      <c r="E7" s="111"/>
      <c r="F7" s="111"/>
      <c r="G7" s="111"/>
      <c r="H7" s="111"/>
      <c r="I7" s="111"/>
      <c r="J7" s="111"/>
      <c r="K7" s="111"/>
      <c r="L7" s="68"/>
      <c r="M7" s="26" t="s">
        <v>305</v>
      </c>
      <c r="N7" s="26"/>
      <c r="O7" s="30"/>
    </row>
    <row r="8" spans="1:15" s="22" customFormat="1" ht="12.5" x14ac:dyDescent="0.25">
      <c r="A8" s="67"/>
      <c r="B8" s="67"/>
      <c r="C8" s="67"/>
      <c r="D8" s="67"/>
      <c r="E8" s="67"/>
      <c r="F8" s="67"/>
      <c r="G8" s="67"/>
      <c r="H8" s="67"/>
      <c r="I8" s="67"/>
      <c r="J8" s="67"/>
      <c r="K8" s="67"/>
      <c r="L8" s="67"/>
      <c r="M8" s="23"/>
      <c r="N8" s="23"/>
      <c r="O8" s="29"/>
    </row>
    <row r="9" spans="1:15" s="52" customFormat="1" x14ac:dyDescent="0.3">
      <c r="A9" s="69"/>
      <c r="B9" s="69"/>
      <c r="C9" s="69"/>
      <c r="D9" s="69"/>
      <c r="E9" s="69"/>
      <c r="F9" s="69"/>
      <c r="G9" s="114" t="s">
        <v>687</v>
      </c>
      <c r="H9" s="114"/>
      <c r="I9" s="114"/>
      <c r="J9" s="114"/>
      <c r="K9" s="114"/>
      <c r="L9" s="69"/>
    </row>
    <row r="10" spans="1:15" s="52" customFormat="1" x14ac:dyDescent="0.3">
      <c r="A10" s="69"/>
      <c r="B10" s="69"/>
      <c r="C10" s="69"/>
      <c r="D10" s="69"/>
      <c r="E10" s="69"/>
      <c r="F10" s="69"/>
      <c r="G10" s="70" t="s">
        <v>479</v>
      </c>
      <c r="H10" s="70" t="s">
        <v>480</v>
      </c>
      <c r="I10" s="70" t="s">
        <v>503</v>
      </c>
      <c r="J10" s="70" t="s">
        <v>515</v>
      </c>
      <c r="K10" s="70" t="s">
        <v>544</v>
      </c>
      <c r="L10" s="69"/>
    </row>
    <row r="11" spans="1:15" s="22" customFormat="1" ht="12.5" x14ac:dyDescent="0.25">
      <c r="A11" s="67"/>
      <c r="B11" s="115" t="s">
        <v>46</v>
      </c>
      <c r="C11" s="115"/>
      <c r="D11" s="115"/>
      <c r="E11" s="115"/>
      <c r="F11" s="115"/>
      <c r="G11" s="75">
        <v>82.8</v>
      </c>
      <c r="H11" s="75">
        <v>82.7</v>
      </c>
      <c r="I11" s="75">
        <v>85</v>
      </c>
      <c r="J11" s="75">
        <v>86.3</v>
      </c>
      <c r="K11" s="75">
        <v>88.1</v>
      </c>
      <c r="L11" s="67"/>
      <c r="M11" s="23"/>
      <c r="N11" s="23" t="s">
        <v>46</v>
      </c>
      <c r="O11" s="29"/>
    </row>
    <row r="12" spans="1:15" s="25" customFormat="1" x14ac:dyDescent="0.25">
      <c r="A12" s="67"/>
      <c r="B12" s="115" t="s">
        <v>47</v>
      </c>
      <c r="C12" s="115"/>
      <c r="D12" s="115"/>
      <c r="E12" s="115"/>
      <c r="F12" s="115"/>
      <c r="G12" s="75">
        <v>17.2</v>
      </c>
      <c r="H12" s="75">
        <v>17.3</v>
      </c>
      <c r="I12" s="75">
        <v>15</v>
      </c>
      <c r="J12" s="75">
        <v>13.7</v>
      </c>
      <c r="K12" s="75">
        <v>11.9</v>
      </c>
      <c r="L12" s="67"/>
      <c r="M12" s="26"/>
      <c r="N12" s="26" t="s">
        <v>47</v>
      </c>
      <c r="O12" s="30"/>
    </row>
    <row r="13" spans="1:15" s="25" customFormat="1" x14ac:dyDescent="0.25">
      <c r="A13" s="67"/>
      <c r="B13" s="67"/>
      <c r="C13" s="67"/>
      <c r="D13" s="67"/>
      <c r="E13" s="67"/>
      <c r="F13" s="67"/>
      <c r="G13" s="67"/>
      <c r="H13" s="67"/>
      <c r="I13" s="67"/>
      <c r="J13" s="67"/>
      <c r="K13" s="67"/>
      <c r="L13" s="67"/>
      <c r="M13" s="26"/>
      <c r="N13" s="26"/>
      <c r="O13" s="30"/>
    </row>
    <row r="14" spans="1:15" s="25" customFormat="1" x14ac:dyDescent="0.25">
      <c r="A14" s="67"/>
      <c r="B14" s="115" t="s">
        <v>24</v>
      </c>
      <c r="C14" s="115"/>
      <c r="D14" s="115"/>
      <c r="E14" s="115"/>
      <c r="F14" s="115"/>
      <c r="G14" s="73">
        <v>16141</v>
      </c>
      <c r="H14" s="73">
        <v>16539</v>
      </c>
      <c r="I14" s="73">
        <v>16317</v>
      </c>
      <c r="J14" s="73">
        <v>16192</v>
      </c>
      <c r="K14" s="73">
        <v>17040</v>
      </c>
      <c r="L14" s="67"/>
      <c r="M14" s="26"/>
      <c r="N14" s="26" t="s">
        <v>24</v>
      </c>
      <c r="O14" s="30"/>
    </row>
    <row r="15" spans="1:15" s="22" customFormat="1" ht="12.5" x14ac:dyDescent="0.25">
      <c r="A15" s="67"/>
      <c r="B15" s="67"/>
      <c r="C15" s="67"/>
      <c r="D15" s="67"/>
      <c r="E15" s="67"/>
      <c r="F15" s="67"/>
      <c r="G15" s="67"/>
      <c r="H15" s="67"/>
      <c r="I15" s="67"/>
      <c r="J15" s="67"/>
      <c r="K15" s="67"/>
      <c r="L15" s="67"/>
      <c r="M15" s="23"/>
      <c r="N15" s="23"/>
      <c r="O15" s="29"/>
    </row>
    <row r="16" spans="1:15" s="25" customFormat="1" x14ac:dyDescent="0.3">
      <c r="A16" s="68"/>
      <c r="B16" s="111" t="s">
        <v>306</v>
      </c>
      <c r="C16" s="111"/>
      <c r="D16" s="111"/>
      <c r="E16" s="111"/>
      <c r="F16" s="111"/>
      <c r="G16" s="111"/>
      <c r="H16" s="111"/>
      <c r="I16" s="111"/>
      <c r="J16" s="111"/>
      <c r="K16" s="111"/>
      <c r="L16" s="68"/>
      <c r="M16" s="26" t="s">
        <v>306</v>
      </c>
      <c r="N16" s="26"/>
      <c r="O16" s="30"/>
    </row>
    <row r="17" spans="1:15" s="22" customFormat="1" ht="12.5" x14ac:dyDescent="0.25">
      <c r="A17" s="67"/>
      <c r="B17" s="67"/>
      <c r="C17" s="67"/>
      <c r="D17" s="67"/>
      <c r="E17" s="67"/>
      <c r="F17" s="67"/>
      <c r="G17" s="67"/>
      <c r="H17" s="67"/>
      <c r="I17" s="67"/>
      <c r="J17" s="67"/>
      <c r="K17" s="67"/>
      <c r="L17" s="67"/>
      <c r="M17" s="23"/>
      <c r="N17" s="23"/>
      <c r="O17" s="29"/>
    </row>
    <row r="18" spans="1:15" s="52" customFormat="1" x14ac:dyDescent="0.3">
      <c r="A18" s="69"/>
      <c r="B18" s="69"/>
      <c r="C18" s="69"/>
      <c r="D18" s="69"/>
      <c r="E18" s="69"/>
      <c r="F18" s="69"/>
      <c r="G18" s="114" t="s">
        <v>687</v>
      </c>
      <c r="H18" s="114"/>
      <c r="I18" s="114"/>
      <c r="J18" s="114"/>
      <c r="K18" s="114"/>
      <c r="L18" s="69"/>
    </row>
    <row r="19" spans="1:15" s="52" customFormat="1" x14ac:dyDescent="0.3">
      <c r="A19" s="69"/>
      <c r="B19" s="69"/>
      <c r="C19" s="69"/>
      <c r="D19" s="69"/>
      <c r="E19" s="69"/>
      <c r="F19" s="69"/>
      <c r="G19" s="70" t="s">
        <v>479</v>
      </c>
      <c r="H19" s="70" t="s">
        <v>480</v>
      </c>
      <c r="I19" s="70" t="s">
        <v>503</v>
      </c>
      <c r="J19" s="70" t="s">
        <v>515</v>
      </c>
      <c r="K19" s="70" t="s">
        <v>544</v>
      </c>
      <c r="L19" s="69"/>
    </row>
    <row r="20" spans="1:15" s="22" customFormat="1" ht="12.5" x14ac:dyDescent="0.25">
      <c r="A20" s="67"/>
      <c r="B20" s="115" t="s">
        <v>46</v>
      </c>
      <c r="C20" s="115"/>
      <c r="D20" s="115"/>
      <c r="E20" s="115"/>
      <c r="F20" s="115"/>
      <c r="G20" s="75">
        <v>86.8</v>
      </c>
      <c r="H20" s="75">
        <v>86.1</v>
      </c>
      <c r="I20" s="75">
        <v>88.6</v>
      </c>
      <c r="J20" s="75">
        <v>90</v>
      </c>
      <c r="K20" s="75">
        <v>91.1</v>
      </c>
      <c r="L20" s="67"/>
      <c r="M20" s="23"/>
      <c r="N20" s="23" t="s">
        <v>46</v>
      </c>
      <c r="O20" s="29"/>
    </row>
    <row r="21" spans="1:15" s="22" customFormat="1" ht="12.5" x14ac:dyDescent="0.25">
      <c r="A21" s="67"/>
      <c r="B21" s="115" t="s">
        <v>47</v>
      </c>
      <c r="C21" s="115"/>
      <c r="D21" s="115"/>
      <c r="E21" s="115"/>
      <c r="F21" s="115"/>
      <c r="G21" s="75">
        <v>13.2</v>
      </c>
      <c r="H21" s="75">
        <v>13.9</v>
      </c>
      <c r="I21" s="75">
        <v>11.4</v>
      </c>
      <c r="J21" s="75">
        <v>10</v>
      </c>
      <c r="K21" s="75">
        <v>8.9</v>
      </c>
      <c r="L21" s="67"/>
      <c r="M21" s="23"/>
      <c r="N21" s="23" t="s">
        <v>47</v>
      </c>
      <c r="O21" s="29"/>
    </row>
    <row r="22" spans="1:15" s="22" customFormat="1" ht="12.5" x14ac:dyDescent="0.25">
      <c r="A22" s="67"/>
      <c r="B22" s="67"/>
      <c r="C22" s="67"/>
      <c r="D22" s="67"/>
      <c r="E22" s="67"/>
      <c r="F22" s="67"/>
      <c r="G22" s="67"/>
      <c r="H22" s="67"/>
      <c r="I22" s="67"/>
      <c r="J22" s="67"/>
      <c r="K22" s="67"/>
      <c r="L22" s="67"/>
      <c r="M22" s="23"/>
      <c r="N22" s="23"/>
      <c r="O22" s="29"/>
    </row>
    <row r="23" spans="1:15" s="22" customFormat="1" ht="12.5" x14ac:dyDescent="0.25">
      <c r="A23" s="67"/>
      <c r="B23" s="115" t="s">
        <v>24</v>
      </c>
      <c r="C23" s="115"/>
      <c r="D23" s="115"/>
      <c r="E23" s="115"/>
      <c r="F23" s="115"/>
      <c r="G23" s="73">
        <v>16102</v>
      </c>
      <c r="H23" s="73">
        <v>16465</v>
      </c>
      <c r="I23" s="73">
        <v>16266</v>
      </c>
      <c r="J23" s="73">
        <v>16155</v>
      </c>
      <c r="K23" s="73">
        <v>16969</v>
      </c>
      <c r="L23" s="67"/>
      <c r="M23" s="23"/>
      <c r="N23" s="23" t="s">
        <v>24</v>
      </c>
      <c r="O23" s="29"/>
    </row>
    <row r="24" spans="1:15" s="22" customFormat="1" ht="12.5" x14ac:dyDescent="0.25">
      <c r="A24" s="67"/>
      <c r="B24" s="67"/>
      <c r="C24" s="67"/>
      <c r="D24" s="67"/>
      <c r="E24" s="67"/>
      <c r="F24" s="67"/>
      <c r="G24" s="67"/>
      <c r="H24" s="67"/>
      <c r="I24" s="67"/>
      <c r="J24" s="67"/>
      <c r="K24" s="67"/>
      <c r="L24" s="67"/>
      <c r="M24" s="23"/>
      <c r="N24" s="23"/>
      <c r="O24" s="29"/>
    </row>
    <row r="25" spans="1:15" s="25" customFormat="1" x14ac:dyDescent="0.3">
      <c r="A25" s="68"/>
      <c r="B25" s="111" t="s">
        <v>307</v>
      </c>
      <c r="C25" s="111"/>
      <c r="D25" s="111"/>
      <c r="E25" s="111"/>
      <c r="F25" s="111"/>
      <c r="G25" s="111"/>
      <c r="H25" s="111"/>
      <c r="I25" s="111"/>
      <c r="J25" s="111"/>
      <c r="K25" s="111"/>
      <c r="L25" s="68"/>
      <c r="M25" s="26" t="s">
        <v>307</v>
      </c>
      <c r="N25" s="26"/>
      <c r="O25" s="30"/>
    </row>
    <row r="26" spans="1:15" s="22" customFormat="1" ht="12.5" x14ac:dyDescent="0.25">
      <c r="A26" s="67"/>
      <c r="B26" s="67"/>
      <c r="C26" s="67"/>
      <c r="D26" s="67"/>
      <c r="E26" s="67"/>
      <c r="F26" s="67"/>
      <c r="G26" s="67"/>
      <c r="H26" s="67"/>
      <c r="I26" s="67"/>
      <c r="J26" s="67"/>
      <c r="K26" s="67"/>
      <c r="L26" s="67"/>
      <c r="M26" s="23"/>
      <c r="N26" s="23"/>
      <c r="O26" s="29"/>
    </row>
    <row r="27" spans="1:15" s="52" customFormat="1" x14ac:dyDescent="0.3">
      <c r="A27" s="69"/>
      <c r="B27" s="69"/>
      <c r="C27" s="69"/>
      <c r="D27" s="69"/>
      <c r="E27" s="69"/>
      <c r="F27" s="69"/>
      <c r="G27" s="114" t="s">
        <v>687</v>
      </c>
      <c r="H27" s="114"/>
      <c r="I27" s="114"/>
      <c r="J27" s="114"/>
      <c r="K27" s="114"/>
      <c r="L27" s="69"/>
    </row>
    <row r="28" spans="1:15" s="52" customFormat="1" x14ac:dyDescent="0.3">
      <c r="A28" s="69"/>
      <c r="B28" s="69"/>
      <c r="C28" s="69"/>
      <c r="D28" s="69"/>
      <c r="E28" s="69"/>
      <c r="F28" s="69"/>
      <c r="G28" s="70" t="s">
        <v>479</v>
      </c>
      <c r="H28" s="70" t="s">
        <v>480</v>
      </c>
      <c r="I28" s="70" t="s">
        <v>503</v>
      </c>
      <c r="J28" s="70" t="s">
        <v>515</v>
      </c>
      <c r="K28" s="70" t="s">
        <v>544</v>
      </c>
      <c r="L28" s="69"/>
    </row>
    <row r="29" spans="1:15" s="22" customFormat="1" ht="12.5" x14ac:dyDescent="0.25">
      <c r="A29" s="67"/>
      <c r="B29" s="115" t="s">
        <v>46</v>
      </c>
      <c r="C29" s="115"/>
      <c r="D29" s="115"/>
      <c r="E29" s="115"/>
      <c r="F29" s="115"/>
      <c r="G29" s="75">
        <v>93.3</v>
      </c>
      <c r="H29" s="75">
        <v>93.6</v>
      </c>
      <c r="I29" s="75">
        <v>94.9</v>
      </c>
      <c r="J29" s="75">
        <v>95.3</v>
      </c>
      <c r="K29" s="75">
        <v>95.7</v>
      </c>
      <c r="L29" s="67"/>
      <c r="M29" s="23"/>
      <c r="N29" s="23" t="s">
        <v>46</v>
      </c>
      <c r="O29" s="29"/>
    </row>
    <row r="30" spans="1:15" s="22" customFormat="1" ht="12.5" x14ac:dyDescent="0.25">
      <c r="A30" s="67"/>
      <c r="B30" s="115" t="s">
        <v>47</v>
      </c>
      <c r="C30" s="115"/>
      <c r="D30" s="115"/>
      <c r="E30" s="115"/>
      <c r="F30" s="115"/>
      <c r="G30" s="75">
        <v>6.7</v>
      </c>
      <c r="H30" s="75">
        <v>6.4</v>
      </c>
      <c r="I30" s="75">
        <v>5.0999999999999996</v>
      </c>
      <c r="J30" s="75">
        <v>4.7</v>
      </c>
      <c r="K30" s="75">
        <v>4.3</v>
      </c>
      <c r="L30" s="67"/>
      <c r="M30" s="23"/>
      <c r="N30" s="23" t="s">
        <v>47</v>
      </c>
      <c r="O30" s="29"/>
    </row>
    <row r="31" spans="1:15" s="22" customFormat="1" ht="12.5" x14ac:dyDescent="0.25">
      <c r="A31" s="67"/>
      <c r="B31" s="67"/>
      <c r="C31" s="67"/>
      <c r="D31" s="67"/>
      <c r="E31" s="67"/>
      <c r="F31" s="67"/>
      <c r="G31" s="67"/>
      <c r="H31" s="67"/>
      <c r="I31" s="67"/>
      <c r="J31" s="67"/>
      <c r="K31" s="67"/>
      <c r="L31" s="67"/>
      <c r="M31" s="23"/>
      <c r="N31" s="23"/>
      <c r="O31" s="29"/>
    </row>
    <row r="32" spans="1:15" s="22" customFormat="1" ht="12.5" x14ac:dyDescent="0.25">
      <c r="A32" s="67"/>
      <c r="B32" s="115" t="s">
        <v>24</v>
      </c>
      <c r="C32" s="115"/>
      <c r="D32" s="115"/>
      <c r="E32" s="115"/>
      <c r="F32" s="115"/>
      <c r="G32" s="73">
        <v>16127</v>
      </c>
      <c r="H32" s="73">
        <v>16473</v>
      </c>
      <c r="I32" s="73">
        <v>16285</v>
      </c>
      <c r="J32" s="73">
        <v>16180</v>
      </c>
      <c r="K32" s="73">
        <v>16983</v>
      </c>
      <c r="L32" s="67"/>
      <c r="M32" s="23"/>
      <c r="N32" s="23" t="s">
        <v>24</v>
      </c>
      <c r="O32" s="29"/>
    </row>
    <row r="33" spans="1:15" s="22" customFormat="1" ht="12.5" x14ac:dyDescent="0.25">
      <c r="A33" s="67"/>
      <c r="B33" s="67"/>
      <c r="C33" s="67"/>
      <c r="D33" s="67"/>
      <c r="E33" s="67"/>
      <c r="F33" s="67"/>
      <c r="G33" s="67"/>
      <c r="H33" s="67"/>
      <c r="I33" s="67"/>
      <c r="J33" s="67"/>
      <c r="K33" s="67"/>
      <c r="L33" s="67"/>
      <c r="M33" s="23"/>
      <c r="N33" s="23"/>
      <c r="O33" s="29"/>
    </row>
    <row r="34" spans="1:15" s="22" customFormat="1" x14ac:dyDescent="0.3">
      <c r="A34" s="67"/>
      <c r="B34" s="67"/>
      <c r="C34" s="67"/>
      <c r="D34" s="67"/>
      <c r="E34" s="116" t="s">
        <v>602</v>
      </c>
      <c r="F34" s="116"/>
      <c r="G34" s="116"/>
      <c r="H34" s="116"/>
      <c r="I34" s="116"/>
      <c r="J34" s="67"/>
      <c r="K34" s="67"/>
      <c r="L34" s="67"/>
      <c r="M34" s="23"/>
      <c r="N34" s="23"/>
      <c r="O34" s="29"/>
    </row>
    <row r="35" spans="1:15" s="22" customFormat="1" ht="29" customHeight="1" x14ac:dyDescent="0.3">
      <c r="A35" s="67"/>
      <c r="B35" s="117" t="s">
        <v>23</v>
      </c>
      <c r="C35" s="117"/>
      <c r="D35" s="76" t="s">
        <v>603</v>
      </c>
      <c r="E35" s="76" t="s">
        <v>151</v>
      </c>
      <c r="F35" s="76" t="s">
        <v>152</v>
      </c>
      <c r="G35" s="76" t="s">
        <v>153</v>
      </c>
      <c r="H35" s="76" t="s">
        <v>154</v>
      </c>
      <c r="I35" s="76" t="s">
        <v>155</v>
      </c>
      <c r="J35" s="76" t="s">
        <v>22</v>
      </c>
      <c r="K35" s="67"/>
      <c r="L35" s="67"/>
      <c r="M35" s="23"/>
      <c r="N35" s="23"/>
      <c r="O35" s="29"/>
    </row>
    <row r="36" spans="1:15" s="22" customFormat="1" ht="12.5" x14ac:dyDescent="0.25">
      <c r="A36" s="67"/>
      <c r="B36" s="118" t="s">
        <v>308</v>
      </c>
      <c r="C36" s="119"/>
      <c r="D36" s="119"/>
      <c r="E36" s="119"/>
      <c r="F36" s="119"/>
      <c r="G36" s="119"/>
      <c r="H36" s="119"/>
      <c r="I36" s="119"/>
      <c r="J36" s="120"/>
      <c r="K36" s="67"/>
      <c r="L36" s="67"/>
      <c r="M36" s="23" t="s">
        <v>308</v>
      </c>
      <c r="N36" s="23"/>
      <c r="O36" s="29"/>
    </row>
    <row r="37" spans="1:15" s="22" customFormat="1" ht="12.5" x14ac:dyDescent="0.25">
      <c r="A37" s="67"/>
      <c r="B37" s="121" t="s">
        <v>687</v>
      </c>
      <c r="C37" s="121"/>
      <c r="D37" s="77">
        <v>2025</v>
      </c>
      <c r="E37" s="75">
        <v>2.4</v>
      </c>
      <c r="F37" s="75">
        <v>6</v>
      </c>
      <c r="G37" s="75">
        <v>12.3</v>
      </c>
      <c r="H37" s="75">
        <v>35.4</v>
      </c>
      <c r="I37" s="75">
        <v>44</v>
      </c>
      <c r="J37" s="73">
        <v>17038</v>
      </c>
      <c r="K37" s="67"/>
      <c r="L37" s="67"/>
      <c r="M37" s="23"/>
      <c r="N37" s="23"/>
      <c r="O37" s="29"/>
    </row>
    <row r="38" spans="1:15" s="22" customFormat="1" ht="12.5" x14ac:dyDescent="0.25">
      <c r="A38" s="67"/>
      <c r="B38" s="121" t="s">
        <v>687</v>
      </c>
      <c r="C38" s="121"/>
      <c r="D38" s="77">
        <v>2024</v>
      </c>
      <c r="E38" s="75">
        <v>2.8</v>
      </c>
      <c r="F38" s="75">
        <v>6.7</v>
      </c>
      <c r="G38" s="75">
        <v>13.4</v>
      </c>
      <c r="H38" s="75">
        <v>36.799999999999997</v>
      </c>
      <c r="I38" s="75">
        <v>40.299999999999997</v>
      </c>
      <c r="J38" s="73">
        <v>16221</v>
      </c>
      <c r="K38" s="67"/>
      <c r="L38" s="67"/>
      <c r="M38" s="23"/>
      <c r="N38" s="23"/>
      <c r="O38" s="29"/>
    </row>
    <row r="39" spans="1:15" s="22" customFormat="1" ht="12.5" x14ac:dyDescent="0.25">
      <c r="A39" s="67"/>
      <c r="B39" s="121" t="s">
        <v>687</v>
      </c>
      <c r="C39" s="121"/>
      <c r="D39" s="77">
        <v>2023</v>
      </c>
      <c r="E39" s="75">
        <v>2.9</v>
      </c>
      <c r="F39" s="75">
        <v>7.5</v>
      </c>
      <c r="G39" s="75">
        <v>13.8</v>
      </c>
      <c r="H39" s="75">
        <v>37.1</v>
      </c>
      <c r="I39" s="75">
        <v>38.799999999999997</v>
      </c>
      <c r="J39" s="73">
        <v>16338</v>
      </c>
      <c r="K39" s="67"/>
      <c r="L39" s="67"/>
      <c r="M39" s="23"/>
      <c r="N39" s="23"/>
      <c r="O39" s="29"/>
    </row>
    <row r="40" spans="1:15" s="22" customFormat="1" ht="12.5" x14ac:dyDescent="0.25">
      <c r="A40" s="67"/>
      <c r="B40" s="121" t="s">
        <v>687</v>
      </c>
      <c r="C40" s="121"/>
      <c r="D40" s="77">
        <v>2022</v>
      </c>
      <c r="E40" s="75">
        <v>3.6</v>
      </c>
      <c r="F40" s="75">
        <v>7.9</v>
      </c>
      <c r="G40" s="75">
        <v>14.6</v>
      </c>
      <c r="H40" s="75">
        <v>36.700000000000003</v>
      </c>
      <c r="I40" s="75">
        <v>37.200000000000003</v>
      </c>
      <c r="J40" s="73">
        <v>16502</v>
      </c>
      <c r="K40" s="67"/>
      <c r="L40" s="67"/>
      <c r="M40" s="23"/>
      <c r="N40" s="23"/>
      <c r="O40" s="29"/>
    </row>
    <row r="41" spans="1:15" s="22" customFormat="1" ht="12.5" x14ac:dyDescent="0.25">
      <c r="A41" s="67"/>
      <c r="B41" s="121" t="s">
        <v>687</v>
      </c>
      <c r="C41" s="121"/>
      <c r="D41" s="77">
        <v>2021</v>
      </c>
      <c r="E41" s="75">
        <v>3.2</v>
      </c>
      <c r="F41" s="75">
        <v>6.7</v>
      </c>
      <c r="G41" s="75">
        <v>14.1</v>
      </c>
      <c r="H41" s="75">
        <v>36.1</v>
      </c>
      <c r="I41" s="75">
        <v>40</v>
      </c>
      <c r="J41" s="73">
        <v>16134</v>
      </c>
      <c r="K41" s="67"/>
      <c r="L41" s="67"/>
      <c r="M41" s="23"/>
      <c r="N41" s="23"/>
      <c r="O41" s="29"/>
    </row>
    <row r="42" spans="1:15" s="22" customFormat="1" ht="25" x14ac:dyDescent="0.25">
      <c r="A42" s="67"/>
      <c r="B42" s="118" t="s">
        <v>540</v>
      </c>
      <c r="C42" s="119"/>
      <c r="D42" s="119"/>
      <c r="E42" s="119"/>
      <c r="F42" s="119"/>
      <c r="G42" s="119"/>
      <c r="H42" s="119"/>
      <c r="I42" s="119"/>
      <c r="J42" s="120"/>
      <c r="K42" s="67"/>
      <c r="L42" s="67"/>
      <c r="M42" s="23" t="s">
        <v>540</v>
      </c>
      <c r="N42" s="23"/>
      <c r="O42" s="29"/>
    </row>
    <row r="43" spans="1:15" s="22" customFormat="1" ht="12.5" x14ac:dyDescent="0.25">
      <c r="A43" s="67"/>
      <c r="B43" s="121" t="s">
        <v>687</v>
      </c>
      <c r="C43" s="121"/>
      <c r="D43" s="77">
        <v>2025</v>
      </c>
      <c r="E43" s="75">
        <v>2.4</v>
      </c>
      <c r="F43" s="75">
        <v>4.4000000000000004</v>
      </c>
      <c r="G43" s="75">
        <v>8.5</v>
      </c>
      <c r="H43" s="75">
        <v>27.2</v>
      </c>
      <c r="I43" s="75">
        <v>57.5</v>
      </c>
      <c r="J43" s="73">
        <v>15547</v>
      </c>
      <c r="K43" s="67"/>
      <c r="L43" s="67"/>
      <c r="M43" s="23"/>
      <c r="N43" s="23"/>
      <c r="O43" s="29"/>
    </row>
    <row r="44" spans="1:15" s="22" customFormat="1" ht="12.5" x14ac:dyDescent="0.25">
      <c r="A44" s="67"/>
      <c r="B44" s="121" t="s">
        <v>687</v>
      </c>
      <c r="C44" s="121"/>
      <c r="D44" s="77">
        <v>2024</v>
      </c>
      <c r="E44" s="75">
        <v>2.6</v>
      </c>
      <c r="F44" s="75">
        <v>4.7</v>
      </c>
      <c r="G44" s="75">
        <v>9.4</v>
      </c>
      <c r="H44" s="75">
        <v>28.6</v>
      </c>
      <c r="I44" s="75">
        <v>54.6</v>
      </c>
      <c r="J44" s="73">
        <v>14885</v>
      </c>
      <c r="K44" s="67"/>
      <c r="L44" s="67"/>
      <c r="M44" s="23"/>
      <c r="N44" s="23"/>
      <c r="O44" s="29"/>
    </row>
    <row r="45" spans="1:15" s="22" customFormat="1" ht="12.5" x14ac:dyDescent="0.25">
      <c r="A45" s="67"/>
      <c r="B45" s="121" t="s">
        <v>687</v>
      </c>
      <c r="C45" s="121"/>
      <c r="D45" s="77">
        <v>2023</v>
      </c>
      <c r="E45" s="75">
        <v>2.6</v>
      </c>
      <c r="F45" s="75">
        <v>5.0999999999999996</v>
      </c>
      <c r="G45" s="75">
        <v>9.9</v>
      </c>
      <c r="H45" s="75">
        <v>29.7</v>
      </c>
      <c r="I45" s="75">
        <v>52.8</v>
      </c>
      <c r="J45" s="73">
        <v>14928</v>
      </c>
      <c r="K45" s="67"/>
      <c r="L45" s="67"/>
      <c r="M45" s="23"/>
      <c r="N45" s="23"/>
      <c r="O45" s="29"/>
    </row>
    <row r="46" spans="1:15" s="22" customFormat="1" ht="12.5" x14ac:dyDescent="0.25">
      <c r="A46" s="67"/>
      <c r="B46" s="121" t="s">
        <v>687</v>
      </c>
      <c r="C46" s="121"/>
      <c r="D46" s="77">
        <v>2022</v>
      </c>
      <c r="E46" s="75">
        <v>3.5</v>
      </c>
      <c r="F46" s="75">
        <v>5.7</v>
      </c>
      <c r="G46" s="75">
        <v>10.199999999999999</v>
      </c>
      <c r="H46" s="75">
        <v>29.6</v>
      </c>
      <c r="I46" s="75">
        <v>51.2</v>
      </c>
      <c r="J46" s="73">
        <v>15084</v>
      </c>
      <c r="K46" s="67"/>
      <c r="L46" s="67"/>
      <c r="M46" s="23"/>
      <c r="N46" s="23"/>
      <c r="O46" s="29"/>
    </row>
    <row r="47" spans="1:15" s="22" customFormat="1" ht="12.5" x14ac:dyDescent="0.25">
      <c r="A47" s="67"/>
      <c r="B47" s="121" t="s">
        <v>687</v>
      </c>
      <c r="C47" s="121"/>
      <c r="D47" s="77">
        <v>2021</v>
      </c>
      <c r="E47" s="75">
        <v>2.9</v>
      </c>
      <c r="F47" s="75">
        <v>5.3</v>
      </c>
      <c r="G47" s="75">
        <v>9.6</v>
      </c>
      <c r="H47" s="75">
        <v>29.8</v>
      </c>
      <c r="I47" s="75">
        <v>52.4</v>
      </c>
      <c r="J47" s="73">
        <v>14758</v>
      </c>
      <c r="K47" s="67"/>
      <c r="L47" s="67"/>
      <c r="M47" s="23"/>
      <c r="N47" s="23"/>
      <c r="O47" s="29"/>
    </row>
    <row r="48" spans="1:15" s="22" customFormat="1" ht="12.5" x14ac:dyDescent="0.25">
      <c r="A48" s="67"/>
      <c r="B48" s="67"/>
      <c r="C48" s="67"/>
      <c r="D48" s="67"/>
      <c r="E48" s="67"/>
      <c r="F48" s="67"/>
      <c r="G48" s="67"/>
      <c r="H48" s="67"/>
      <c r="I48" s="67"/>
      <c r="J48" s="67"/>
      <c r="K48" s="67"/>
      <c r="L48" s="67"/>
      <c r="M48" s="23"/>
      <c r="N48" s="23"/>
      <c r="O48" s="29"/>
    </row>
    <row r="49" spans="1:15" s="22" customFormat="1" ht="12.5" hidden="1" x14ac:dyDescent="0.25">
      <c r="A49" s="67"/>
      <c r="B49" s="67"/>
      <c r="C49" s="67"/>
      <c r="D49" s="67"/>
      <c r="E49" s="67"/>
      <c r="F49" s="67"/>
      <c r="G49" s="67"/>
      <c r="H49" s="67"/>
      <c r="I49" s="67"/>
      <c r="J49" s="67"/>
      <c r="K49" s="67"/>
      <c r="L49" s="67"/>
      <c r="M49" s="23"/>
      <c r="N49" s="23"/>
      <c r="O49" s="29"/>
    </row>
    <row r="50" spans="1:15" s="22" customFormat="1" ht="12.5" hidden="1" x14ac:dyDescent="0.25">
      <c r="A50" s="67"/>
      <c r="B50" s="67"/>
      <c r="C50" s="67"/>
      <c r="D50" s="67"/>
      <c r="E50" s="67"/>
      <c r="F50" s="67"/>
      <c r="G50" s="67"/>
      <c r="H50" s="67"/>
      <c r="I50" s="67"/>
      <c r="J50" s="67"/>
      <c r="K50" s="67"/>
      <c r="L50" s="67"/>
      <c r="M50" s="23"/>
      <c r="N50" s="23"/>
      <c r="O50" s="29"/>
    </row>
    <row r="51" spans="1:15" s="22" customFormat="1" ht="12.5" hidden="1" x14ac:dyDescent="0.25">
      <c r="A51" s="67"/>
      <c r="B51" s="67"/>
      <c r="C51" s="67"/>
      <c r="D51" s="67"/>
      <c r="E51" s="67"/>
      <c r="F51" s="67"/>
      <c r="G51" s="67"/>
      <c r="H51" s="67"/>
      <c r="I51" s="67"/>
      <c r="J51" s="67"/>
      <c r="K51" s="67"/>
      <c r="L51" s="67"/>
      <c r="M51" s="23"/>
      <c r="N51" s="23"/>
      <c r="O51" s="29"/>
    </row>
    <row r="52" spans="1:15" s="22" customFormat="1" ht="12.5" hidden="1" x14ac:dyDescent="0.25">
      <c r="A52" s="67"/>
      <c r="B52" s="67"/>
      <c r="C52" s="67"/>
      <c r="D52" s="67"/>
      <c r="E52" s="67"/>
      <c r="F52" s="67"/>
      <c r="G52" s="67"/>
      <c r="H52" s="67"/>
      <c r="I52" s="67"/>
      <c r="J52" s="67"/>
      <c r="K52" s="67"/>
      <c r="L52" s="67"/>
      <c r="M52" s="23"/>
      <c r="N52" s="23"/>
      <c r="O52" s="29"/>
    </row>
    <row r="53" spans="1:15" s="22" customFormat="1" ht="12.5" hidden="1" x14ac:dyDescent="0.25">
      <c r="A53" s="67"/>
      <c r="B53" s="67"/>
      <c r="C53" s="67"/>
      <c r="D53" s="67"/>
      <c r="E53" s="67"/>
      <c r="F53" s="67"/>
      <c r="G53" s="67"/>
      <c r="H53" s="67"/>
      <c r="I53" s="67"/>
      <c r="J53" s="67"/>
      <c r="K53" s="67"/>
      <c r="L53" s="67"/>
      <c r="M53" s="23"/>
      <c r="N53" s="23"/>
      <c r="O53" s="29"/>
    </row>
    <row r="54" spans="1:15" s="22" customFormat="1" ht="12.5" hidden="1" x14ac:dyDescent="0.25">
      <c r="A54" s="67"/>
      <c r="B54" s="67"/>
      <c r="C54" s="67"/>
      <c r="D54" s="67"/>
      <c r="E54" s="67"/>
      <c r="F54" s="67"/>
      <c r="G54" s="67"/>
      <c r="H54" s="67"/>
      <c r="I54" s="67"/>
      <c r="J54" s="67"/>
      <c r="K54" s="67"/>
      <c r="L54" s="67"/>
      <c r="M54" s="23"/>
      <c r="N54" s="23"/>
      <c r="O54" s="29"/>
    </row>
    <row r="55" spans="1:15" s="22" customFormat="1" ht="12.5" hidden="1" x14ac:dyDescent="0.25">
      <c r="A55" s="67"/>
      <c r="B55" s="67"/>
      <c r="C55" s="67"/>
      <c r="D55" s="67"/>
      <c r="E55" s="67"/>
      <c r="F55" s="67"/>
      <c r="G55" s="67"/>
      <c r="H55" s="67"/>
      <c r="I55" s="67"/>
      <c r="J55" s="67"/>
      <c r="K55" s="67"/>
      <c r="L55" s="67"/>
      <c r="M55" s="23"/>
      <c r="N55" s="23"/>
      <c r="O55" s="29"/>
    </row>
    <row r="56" spans="1:15" s="22" customFormat="1" ht="12.5" hidden="1" x14ac:dyDescent="0.25">
      <c r="A56" s="67"/>
      <c r="B56" s="67"/>
      <c r="C56" s="67"/>
      <c r="D56" s="67"/>
      <c r="E56" s="67"/>
      <c r="F56" s="67"/>
      <c r="G56" s="67"/>
      <c r="H56" s="67"/>
      <c r="I56" s="67"/>
      <c r="J56" s="67"/>
      <c r="K56" s="67"/>
      <c r="L56" s="67"/>
      <c r="M56" s="23"/>
      <c r="N56" s="23"/>
      <c r="O56" s="29"/>
    </row>
    <row r="57" spans="1:15" s="22" customFormat="1" ht="12.5" hidden="1" x14ac:dyDescent="0.25">
      <c r="A57" s="67"/>
      <c r="B57" s="67"/>
      <c r="C57" s="67"/>
      <c r="D57" s="67"/>
      <c r="E57" s="67"/>
      <c r="F57" s="67"/>
      <c r="G57" s="67"/>
      <c r="H57" s="67"/>
      <c r="I57" s="67"/>
      <c r="J57" s="67"/>
      <c r="K57" s="67"/>
      <c r="L57" s="67"/>
      <c r="M57" s="23"/>
      <c r="N57" s="23"/>
      <c r="O57" s="29"/>
    </row>
    <row r="58" spans="1:15" s="22" customFormat="1" ht="12.5" hidden="1" x14ac:dyDescent="0.25">
      <c r="A58" s="67"/>
      <c r="B58" s="67"/>
      <c r="C58" s="67"/>
      <c r="D58" s="67"/>
      <c r="E58" s="67"/>
      <c r="F58" s="67"/>
      <c r="G58" s="67"/>
      <c r="H58" s="67"/>
      <c r="I58" s="67"/>
      <c r="J58" s="67"/>
      <c r="K58" s="67"/>
      <c r="L58" s="67"/>
      <c r="M58" s="23"/>
      <c r="N58" s="23"/>
      <c r="O58" s="29"/>
    </row>
    <row r="59" spans="1:15" s="22" customFormat="1" ht="12.5" hidden="1" x14ac:dyDescent="0.25">
      <c r="A59" s="67"/>
      <c r="B59" s="67"/>
      <c r="C59" s="67"/>
      <c r="D59" s="67"/>
      <c r="E59" s="67"/>
      <c r="F59" s="67"/>
      <c r="G59" s="67"/>
      <c r="H59" s="67"/>
      <c r="I59" s="67"/>
      <c r="J59" s="67"/>
      <c r="K59" s="67"/>
      <c r="L59" s="67"/>
      <c r="M59" s="23"/>
      <c r="N59" s="23"/>
      <c r="O59" s="29"/>
    </row>
    <row r="60" spans="1:15" s="22" customFormat="1" ht="12.5" hidden="1" x14ac:dyDescent="0.25">
      <c r="A60" s="67"/>
      <c r="B60" s="67"/>
      <c r="C60" s="67"/>
      <c r="D60" s="67"/>
      <c r="E60" s="67"/>
      <c r="F60" s="67"/>
      <c r="G60" s="67"/>
      <c r="H60" s="67"/>
      <c r="I60" s="67"/>
      <c r="J60" s="67"/>
      <c r="K60" s="67"/>
      <c r="L60" s="67"/>
      <c r="M60" s="23"/>
      <c r="N60" s="23"/>
      <c r="O60" s="29"/>
    </row>
    <row r="61" spans="1:15" s="22" customFormat="1" ht="12.5" hidden="1" x14ac:dyDescent="0.25">
      <c r="A61" s="67"/>
      <c r="B61" s="67"/>
      <c r="C61" s="67"/>
      <c r="D61" s="67"/>
      <c r="E61" s="67"/>
      <c r="F61" s="67"/>
      <c r="G61" s="67"/>
      <c r="H61" s="67"/>
      <c r="I61" s="67"/>
      <c r="J61" s="67"/>
      <c r="K61" s="67"/>
      <c r="L61" s="67"/>
      <c r="M61" s="23"/>
      <c r="N61" s="23"/>
      <c r="O61" s="29"/>
    </row>
    <row r="62" spans="1:15" s="22" customFormat="1" ht="12.5" hidden="1" x14ac:dyDescent="0.25">
      <c r="A62" s="67"/>
      <c r="B62" s="67"/>
      <c r="C62" s="67"/>
      <c r="D62" s="67"/>
      <c r="E62" s="67"/>
      <c r="F62" s="67"/>
      <c r="G62" s="67"/>
      <c r="H62" s="67"/>
      <c r="I62" s="67"/>
      <c r="J62" s="67"/>
      <c r="K62" s="67"/>
      <c r="L62" s="67"/>
      <c r="M62" s="23"/>
      <c r="N62" s="23"/>
      <c r="O62" s="29"/>
    </row>
    <row r="63" spans="1:15" s="22" customFormat="1" ht="12.5" hidden="1" x14ac:dyDescent="0.25">
      <c r="A63" s="67"/>
      <c r="B63" s="67"/>
      <c r="C63" s="67"/>
      <c r="D63" s="67"/>
      <c r="E63" s="67"/>
      <c r="F63" s="67"/>
      <c r="G63" s="67"/>
      <c r="H63" s="67"/>
      <c r="I63" s="67"/>
      <c r="J63" s="67"/>
      <c r="K63" s="67"/>
      <c r="L63" s="67"/>
      <c r="M63" s="23"/>
      <c r="N63" s="23"/>
      <c r="O63" s="29"/>
    </row>
    <row r="64" spans="1:15" s="22" customFormat="1" ht="12.5" hidden="1" x14ac:dyDescent="0.25">
      <c r="A64" s="67"/>
      <c r="B64" s="67"/>
      <c r="C64" s="67"/>
      <c r="D64" s="67"/>
      <c r="E64" s="67"/>
      <c r="F64" s="67"/>
      <c r="G64" s="67"/>
      <c r="H64" s="67"/>
      <c r="I64" s="67"/>
      <c r="J64" s="67"/>
      <c r="K64" s="67"/>
      <c r="L64" s="67"/>
      <c r="M64" s="23"/>
      <c r="N64" s="23"/>
      <c r="O64" s="29"/>
    </row>
    <row r="65" spans="1:15" s="22" customFormat="1" ht="12.5" hidden="1" x14ac:dyDescent="0.25">
      <c r="A65" s="67"/>
      <c r="B65" s="67"/>
      <c r="C65" s="67"/>
      <c r="D65" s="67"/>
      <c r="E65" s="67"/>
      <c r="F65" s="67"/>
      <c r="G65" s="67"/>
      <c r="H65" s="67"/>
      <c r="I65" s="67"/>
      <c r="J65" s="67"/>
      <c r="K65" s="67"/>
      <c r="L65" s="67"/>
      <c r="M65" s="23"/>
      <c r="N65" s="23"/>
      <c r="O65" s="29"/>
    </row>
    <row r="66" spans="1:15" s="22" customFormat="1" ht="12.5" hidden="1" x14ac:dyDescent="0.25">
      <c r="A66" s="67"/>
      <c r="B66" s="67"/>
      <c r="C66" s="67"/>
      <c r="D66" s="67"/>
      <c r="E66" s="67"/>
      <c r="F66" s="67"/>
      <c r="G66" s="67"/>
      <c r="H66" s="67"/>
      <c r="I66" s="67"/>
      <c r="J66" s="67"/>
      <c r="K66" s="67"/>
      <c r="L66" s="67"/>
      <c r="M66" s="23"/>
      <c r="N66" s="23"/>
      <c r="O66" s="29"/>
    </row>
    <row r="67" spans="1:15" s="22" customFormat="1" ht="12.5" hidden="1" x14ac:dyDescent="0.25">
      <c r="A67" s="67"/>
      <c r="B67" s="67"/>
      <c r="C67" s="67"/>
      <c r="D67" s="67"/>
      <c r="E67" s="67"/>
      <c r="F67" s="67"/>
      <c r="G67" s="67"/>
      <c r="H67" s="67"/>
      <c r="I67" s="67"/>
      <c r="J67" s="67"/>
      <c r="K67" s="67"/>
      <c r="L67" s="67"/>
      <c r="M67" s="23"/>
      <c r="N67" s="23"/>
      <c r="O67" s="29"/>
    </row>
    <row r="68" spans="1:15" s="22" customFormat="1" ht="12.5" hidden="1" x14ac:dyDescent="0.25">
      <c r="A68" s="67"/>
      <c r="B68" s="67"/>
      <c r="C68" s="67"/>
      <c r="D68" s="67"/>
      <c r="E68" s="67"/>
      <c r="F68" s="67"/>
      <c r="G68" s="67"/>
      <c r="H68" s="67"/>
      <c r="I68" s="67"/>
      <c r="J68" s="67"/>
      <c r="K68" s="67"/>
      <c r="L68" s="67"/>
      <c r="M68" s="23"/>
      <c r="N68" s="23"/>
      <c r="O68" s="29"/>
    </row>
    <row r="69" spans="1:15" s="22" customFormat="1" ht="12.5" hidden="1" x14ac:dyDescent="0.25">
      <c r="A69" s="67"/>
      <c r="B69" s="67"/>
      <c r="C69" s="67"/>
      <c r="D69" s="67"/>
      <c r="E69" s="67"/>
      <c r="F69" s="67"/>
      <c r="G69" s="67"/>
      <c r="H69" s="67"/>
      <c r="I69" s="67"/>
      <c r="J69" s="67"/>
      <c r="K69" s="67"/>
      <c r="L69" s="67"/>
      <c r="M69" s="23"/>
      <c r="N69" s="23"/>
      <c r="O69" s="29"/>
    </row>
    <row r="70" spans="1:15" s="22" customFormat="1" ht="12.5" hidden="1" x14ac:dyDescent="0.25">
      <c r="A70" s="67"/>
      <c r="B70" s="67"/>
      <c r="C70" s="67"/>
      <c r="D70" s="67"/>
      <c r="E70" s="67"/>
      <c r="F70" s="67"/>
      <c r="G70" s="67"/>
      <c r="H70" s="67"/>
      <c r="I70" s="67"/>
      <c r="J70" s="67"/>
      <c r="K70" s="67"/>
      <c r="L70" s="67"/>
      <c r="M70" s="23"/>
      <c r="N70" s="23"/>
      <c r="O70" s="29"/>
    </row>
    <row r="71" spans="1:15" s="22" customFormat="1" ht="12.5" hidden="1" x14ac:dyDescent="0.25">
      <c r="A71" s="67"/>
      <c r="B71" s="67"/>
      <c r="C71" s="67"/>
      <c r="D71" s="67"/>
      <c r="E71" s="67"/>
      <c r="F71" s="67"/>
      <c r="G71" s="67"/>
      <c r="H71" s="67"/>
      <c r="I71" s="67"/>
      <c r="J71" s="67"/>
      <c r="K71" s="67"/>
      <c r="L71" s="67"/>
      <c r="M71" s="23"/>
      <c r="N71" s="23"/>
      <c r="O71" s="29"/>
    </row>
    <row r="72" spans="1:15" s="22" customFormat="1" ht="12.5" hidden="1" x14ac:dyDescent="0.25">
      <c r="A72" s="67"/>
      <c r="B72" s="67"/>
      <c r="C72" s="67"/>
      <c r="D72" s="67"/>
      <c r="E72" s="67"/>
      <c r="F72" s="67"/>
      <c r="G72" s="67"/>
      <c r="H72" s="67"/>
      <c r="I72" s="67"/>
      <c r="J72" s="67"/>
      <c r="K72" s="67"/>
      <c r="L72" s="67"/>
      <c r="M72" s="23"/>
      <c r="N72" s="23"/>
      <c r="O72" s="29"/>
    </row>
    <row r="73" spans="1:15" s="22" customFormat="1" ht="12.5" hidden="1" x14ac:dyDescent="0.25">
      <c r="A73" s="67"/>
      <c r="B73" s="67"/>
      <c r="C73" s="67"/>
      <c r="D73" s="67"/>
      <c r="E73" s="67"/>
      <c r="F73" s="67"/>
      <c r="G73" s="67"/>
      <c r="H73" s="67"/>
      <c r="I73" s="67"/>
      <c r="J73" s="67"/>
      <c r="K73" s="67"/>
      <c r="L73" s="67"/>
      <c r="M73" s="23"/>
      <c r="N73" s="23"/>
      <c r="O73" s="29"/>
    </row>
    <row r="74" spans="1:15" s="22" customFormat="1" ht="12.5" hidden="1"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5" hidden="1" x14ac:dyDescent="0.25">
      <c r="A76" s="67"/>
      <c r="B76" s="67"/>
      <c r="C76" s="67"/>
      <c r="D76" s="67"/>
      <c r="E76" s="67"/>
      <c r="F76" s="67"/>
      <c r="G76" s="67"/>
      <c r="H76" s="67"/>
      <c r="I76" s="67"/>
      <c r="J76" s="67"/>
      <c r="K76" s="67"/>
      <c r="L76" s="67"/>
      <c r="M76" s="23"/>
      <c r="N76" s="23"/>
      <c r="O76" s="29"/>
    </row>
    <row r="77" spans="1:15" s="22" customFormat="1" ht="12.5" hidden="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hDaEZF5qXoygpOugSDeCeaSvBcxl6J5+3+kIKv/MCjrKnSeOHwTYoKZ+jTNxHYeDwNZ9IJnMzP+1Ql24Fr+Jug==" saltValue="fOZNGpT3AgOyQPx+L4/dZg==" spinCount="100000" sheet="1" objects="1" scenarios="1"/>
  <mergeCells count="33">
    <mergeCell ref="B45:C45"/>
    <mergeCell ref="B46:C46"/>
    <mergeCell ref="B47:C47"/>
    <mergeCell ref="B39:C39"/>
    <mergeCell ref="B40:C40"/>
    <mergeCell ref="B41:C41"/>
    <mergeCell ref="B42:J42"/>
    <mergeCell ref="B43:C43"/>
    <mergeCell ref="B44:C44"/>
    <mergeCell ref="B38:C38"/>
    <mergeCell ref="B21:F21"/>
    <mergeCell ref="B23:F23"/>
    <mergeCell ref="B25:K25"/>
    <mergeCell ref="G27:K27"/>
    <mergeCell ref="B29:F29"/>
    <mergeCell ref="B30:F30"/>
    <mergeCell ref="B32:F32"/>
    <mergeCell ref="E34:I34"/>
    <mergeCell ref="B35:C35"/>
    <mergeCell ref="B36:J36"/>
    <mergeCell ref="B37:C37"/>
    <mergeCell ref="B20:F20"/>
    <mergeCell ref="A1:B2"/>
    <mergeCell ref="C1:J1"/>
    <mergeCell ref="C2:K2"/>
    <mergeCell ref="B5:K5"/>
    <mergeCell ref="B7:K7"/>
    <mergeCell ref="G9:K9"/>
    <mergeCell ref="B11:F11"/>
    <mergeCell ref="B12:F12"/>
    <mergeCell ref="B14:F14"/>
    <mergeCell ref="B16:K16"/>
    <mergeCell ref="G18:K18"/>
  </mergeCells>
  <pageMargins left="0.2" right="0.2" top="0.25" bottom="0.35" header="0.3" footer="0.45"/>
  <pageSetup scale="9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16AF-D0CF-4A77-B72D-20AA2543CD6F}">
  <sheetPr codeName="Sheet26"/>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2" t="s">
        <v>698</v>
      </c>
      <c r="B1" s="112"/>
      <c r="C1" s="113" t="s">
        <v>224</v>
      </c>
      <c r="D1" s="113"/>
      <c r="E1" s="113"/>
      <c r="F1" s="113"/>
      <c r="G1" s="113"/>
      <c r="H1" s="113"/>
      <c r="I1" s="113"/>
      <c r="J1" s="113"/>
      <c r="K1" s="51"/>
      <c r="L1" s="4"/>
      <c r="M1" s="20"/>
      <c r="N1" s="20"/>
      <c r="O1" s="31"/>
    </row>
    <row r="2" spans="1:15" s="5" customFormat="1" ht="17.25" customHeight="1" x14ac:dyDescent="0.35">
      <c r="A2" s="94"/>
      <c r="B2" s="94"/>
      <c r="C2" s="95" t="s">
        <v>686</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26" x14ac:dyDescent="0.3">
      <c r="A5" s="68"/>
      <c r="B5" s="111" t="s">
        <v>614</v>
      </c>
      <c r="C5" s="111"/>
      <c r="D5" s="111"/>
      <c r="E5" s="111"/>
      <c r="F5" s="111"/>
      <c r="G5" s="111"/>
      <c r="H5" s="111"/>
      <c r="I5" s="111"/>
      <c r="J5" s="111"/>
      <c r="K5" s="111"/>
      <c r="L5" s="68"/>
      <c r="M5" s="26" t="s">
        <v>614</v>
      </c>
      <c r="N5" s="26"/>
      <c r="O5" s="30"/>
    </row>
    <row r="6" spans="1:15" s="22" customFormat="1" ht="12.5" x14ac:dyDescent="0.25">
      <c r="A6" s="67"/>
      <c r="B6" s="67"/>
      <c r="C6" s="67"/>
      <c r="D6" s="67"/>
      <c r="E6" s="67"/>
      <c r="F6" s="67"/>
      <c r="G6" s="67"/>
      <c r="H6" s="67"/>
      <c r="I6" s="67"/>
      <c r="J6" s="67"/>
      <c r="K6" s="67"/>
      <c r="L6" s="67"/>
      <c r="M6" s="23"/>
      <c r="N6" s="23"/>
      <c r="O6" s="29"/>
    </row>
    <row r="7" spans="1:15" s="22" customFormat="1" x14ac:dyDescent="0.3">
      <c r="A7" s="67"/>
      <c r="B7" s="67"/>
      <c r="C7" s="67"/>
      <c r="D7" s="67"/>
      <c r="E7" s="116" t="s">
        <v>602</v>
      </c>
      <c r="F7" s="116"/>
      <c r="G7" s="116"/>
      <c r="H7" s="116"/>
      <c r="I7" s="116"/>
      <c r="J7" s="67"/>
      <c r="K7" s="67"/>
      <c r="L7" s="67"/>
      <c r="M7" s="23"/>
      <c r="N7" s="23"/>
      <c r="O7" s="29"/>
    </row>
    <row r="8" spans="1:15" s="22" customFormat="1" ht="29" customHeight="1" x14ac:dyDescent="0.3">
      <c r="A8" s="67"/>
      <c r="B8" s="117" t="s">
        <v>23</v>
      </c>
      <c r="C8" s="117"/>
      <c r="D8" s="76" t="s">
        <v>603</v>
      </c>
      <c r="E8" s="76" t="s">
        <v>151</v>
      </c>
      <c r="F8" s="76" t="s">
        <v>152</v>
      </c>
      <c r="G8" s="76" t="s">
        <v>153</v>
      </c>
      <c r="H8" s="76" t="s">
        <v>154</v>
      </c>
      <c r="I8" s="76" t="s">
        <v>155</v>
      </c>
      <c r="J8" s="76" t="s">
        <v>22</v>
      </c>
      <c r="K8" s="67"/>
      <c r="L8" s="67"/>
      <c r="M8" s="23"/>
      <c r="N8" s="23"/>
      <c r="O8" s="29"/>
    </row>
    <row r="9" spans="1:15" s="22" customFormat="1" ht="12.5" x14ac:dyDescent="0.25">
      <c r="A9" s="67"/>
      <c r="B9" s="118" t="s">
        <v>309</v>
      </c>
      <c r="C9" s="119"/>
      <c r="D9" s="119"/>
      <c r="E9" s="119"/>
      <c r="F9" s="119"/>
      <c r="G9" s="119"/>
      <c r="H9" s="119"/>
      <c r="I9" s="119"/>
      <c r="J9" s="120"/>
      <c r="K9" s="67"/>
      <c r="L9" s="67"/>
      <c r="M9" s="23" t="s">
        <v>309</v>
      </c>
      <c r="N9" s="23"/>
      <c r="O9" s="29"/>
    </row>
    <row r="10" spans="1:15" s="22" customFormat="1" ht="12.5" x14ac:dyDescent="0.25">
      <c r="A10" s="67"/>
      <c r="B10" s="121" t="s">
        <v>687</v>
      </c>
      <c r="C10" s="121"/>
      <c r="D10" s="77">
        <v>2025</v>
      </c>
      <c r="E10" s="75">
        <v>0.3</v>
      </c>
      <c r="F10" s="75">
        <v>0.9</v>
      </c>
      <c r="G10" s="75">
        <v>4.0999999999999996</v>
      </c>
      <c r="H10" s="75">
        <v>38.700000000000003</v>
      </c>
      <c r="I10" s="75">
        <v>56</v>
      </c>
      <c r="J10" s="73">
        <v>17007</v>
      </c>
      <c r="K10" s="67"/>
      <c r="L10" s="67"/>
      <c r="M10" s="23"/>
      <c r="N10" s="23"/>
      <c r="O10" s="29"/>
    </row>
    <row r="11" spans="1:15" s="22" customFormat="1" ht="12.5" x14ac:dyDescent="0.25">
      <c r="A11" s="67"/>
      <c r="B11" s="121" t="s">
        <v>687</v>
      </c>
      <c r="C11" s="121"/>
      <c r="D11" s="77">
        <v>2024</v>
      </c>
      <c r="E11" s="75">
        <v>0.3</v>
      </c>
      <c r="F11" s="75">
        <v>1.2</v>
      </c>
      <c r="G11" s="75">
        <v>4.7</v>
      </c>
      <c r="H11" s="75">
        <v>40.799999999999997</v>
      </c>
      <c r="I11" s="75">
        <v>53</v>
      </c>
      <c r="J11" s="73">
        <v>16199</v>
      </c>
      <c r="K11" s="67"/>
      <c r="L11" s="67"/>
      <c r="M11" s="23"/>
      <c r="N11" s="23"/>
      <c r="O11" s="29"/>
    </row>
    <row r="12" spans="1:15" s="25" customFormat="1" x14ac:dyDescent="0.25">
      <c r="A12" s="67"/>
      <c r="B12" s="121" t="s">
        <v>687</v>
      </c>
      <c r="C12" s="121"/>
      <c r="D12" s="77">
        <v>2023</v>
      </c>
      <c r="E12" s="75">
        <v>0.3</v>
      </c>
      <c r="F12" s="75">
        <v>1.3</v>
      </c>
      <c r="G12" s="75">
        <v>4.9000000000000004</v>
      </c>
      <c r="H12" s="75">
        <v>42.8</v>
      </c>
      <c r="I12" s="75">
        <v>50.7</v>
      </c>
      <c r="J12" s="73">
        <v>16319</v>
      </c>
      <c r="K12" s="67"/>
      <c r="L12" s="67"/>
      <c r="M12" s="26"/>
      <c r="N12" s="26"/>
      <c r="O12" s="30"/>
    </row>
    <row r="13" spans="1:15" s="25" customFormat="1" x14ac:dyDescent="0.25">
      <c r="A13" s="67"/>
      <c r="B13" s="121" t="s">
        <v>687</v>
      </c>
      <c r="C13" s="121"/>
      <c r="D13" s="77">
        <v>2022</v>
      </c>
      <c r="E13" s="75">
        <v>0.4</v>
      </c>
      <c r="F13" s="75">
        <v>1.8</v>
      </c>
      <c r="G13" s="75">
        <v>6.7</v>
      </c>
      <c r="H13" s="75">
        <v>43.7</v>
      </c>
      <c r="I13" s="75">
        <v>47.5</v>
      </c>
      <c r="J13" s="73">
        <v>16488</v>
      </c>
      <c r="K13" s="67"/>
      <c r="L13" s="67"/>
      <c r="M13" s="26"/>
      <c r="N13" s="26"/>
      <c r="O13" s="30"/>
    </row>
    <row r="14" spans="1:15" s="25" customFormat="1" x14ac:dyDescent="0.25">
      <c r="A14" s="67"/>
      <c r="B14" s="121" t="s">
        <v>687</v>
      </c>
      <c r="C14" s="121"/>
      <c r="D14" s="77">
        <v>2021</v>
      </c>
      <c r="E14" s="75">
        <v>0.6</v>
      </c>
      <c r="F14" s="75">
        <v>1.8</v>
      </c>
      <c r="G14" s="75">
        <v>6.1</v>
      </c>
      <c r="H14" s="75">
        <v>44</v>
      </c>
      <c r="I14" s="75">
        <v>47.5</v>
      </c>
      <c r="J14" s="73">
        <v>16143</v>
      </c>
      <c r="K14" s="67"/>
      <c r="L14" s="67"/>
      <c r="M14" s="26"/>
      <c r="N14" s="26"/>
      <c r="O14" s="30"/>
    </row>
    <row r="15" spans="1:15" s="22" customFormat="1" ht="12.5" x14ac:dyDescent="0.25">
      <c r="A15" s="67"/>
      <c r="B15" s="118" t="s">
        <v>310</v>
      </c>
      <c r="C15" s="119"/>
      <c r="D15" s="119"/>
      <c r="E15" s="119"/>
      <c r="F15" s="119"/>
      <c r="G15" s="119"/>
      <c r="H15" s="119"/>
      <c r="I15" s="119"/>
      <c r="J15" s="120"/>
      <c r="K15" s="67"/>
      <c r="L15" s="67"/>
      <c r="M15" s="23" t="s">
        <v>310</v>
      </c>
      <c r="N15" s="23"/>
      <c r="O15" s="29"/>
    </row>
    <row r="16" spans="1:15" s="22" customFormat="1" ht="12.5" x14ac:dyDescent="0.25">
      <c r="A16" s="67"/>
      <c r="B16" s="121" t="s">
        <v>687</v>
      </c>
      <c r="C16" s="121"/>
      <c r="D16" s="77">
        <v>2025</v>
      </c>
      <c r="E16" s="75">
        <v>0.2</v>
      </c>
      <c r="F16" s="75">
        <v>0.5</v>
      </c>
      <c r="G16" s="75">
        <v>3.2</v>
      </c>
      <c r="H16" s="75">
        <v>41.2</v>
      </c>
      <c r="I16" s="75">
        <v>54.9</v>
      </c>
      <c r="J16" s="73">
        <v>17005</v>
      </c>
      <c r="K16" s="67"/>
      <c r="L16" s="67"/>
      <c r="M16" s="23"/>
      <c r="N16" s="23"/>
      <c r="O16" s="29"/>
    </row>
    <row r="17" spans="1:15" s="22" customFormat="1" ht="12.5" x14ac:dyDescent="0.25">
      <c r="A17" s="67"/>
      <c r="B17" s="121" t="s">
        <v>687</v>
      </c>
      <c r="C17" s="121"/>
      <c r="D17" s="77">
        <v>2024</v>
      </c>
      <c r="E17" s="75">
        <v>0.2</v>
      </c>
      <c r="F17" s="75">
        <v>0.6</v>
      </c>
      <c r="G17" s="75">
        <v>3.8</v>
      </c>
      <c r="H17" s="75">
        <v>43.6</v>
      </c>
      <c r="I17" s="75">
        <v>51.7</v>
      </c>
      <c r="J17" s="73">
        <v>16186</v>
      </c>
      <c r="K17" s="67"/>
      <c r="L17" s="67"/>
      <c r="M17" s="23"/>
      <c r="N17" s="23"/>
      <c r="O17" s="29"/>
    </row>
    <row r="18" spans="1:15" s="22" customFormat="1" ht="12.5" x14ac:dyDescent="0.25">
      <c r="A18" s="67"/>
      <c r="B18" s="121" t="s">
        <v>687</v>
      </c>
      <c r="C18" s="121"/>
      <c r="D18" s="77">
        <v>2023</v>
      </c>
      <c r="E18" s="75">
        <v>0.3</v>
      </c>
      <c r="F18" s="75">
        <v>0.5</v>
      </c>
      <c r="G18" s="75">
        <v>4</v>
      </c>
      <c r="H18" s="75">
        <v>45.7</v>
      </c>
      <c r="I18" s="75">
        <v>49.5</v>
      </c>
      <c r="J18" s="73">
        <v>16308</v>
      </c>
      <c r="K18" s="67"/>
      <c r="L18" s="67"/>
      <c r="M18" s="23"/>
      <c r="N18" s="23"/>
      <c r="O18" s="29"/>
    </row>
    <row r="19" spans="1:15" s="22" customFormat="1" ht="12.5" x14ac:dyDescent="0.25">
      <c r="A19" s="67"/>
      <c r="B19" s="121" t="s">
        <v>687</v>
      </c>
      <c r="C19" s="121"/>
      <c r="D19" s="77">
        <v>2022</v>
      </c>
      <c r="E19" s="75">
        <v>0.2</v>
      </c>
      <c r="F19" s="75">
        <v>0.9</v>
      </c>
      <c r="G19" s="75">
        <v>5</v>
      </c>
      <c r="H19" s="75">
        <v>47.8</v>
      </c>
      <c r="I19" s="75">
        <v>46.1</v>
      </c>
      <c r="J19" s="73">
        <v>16483</v>
      </c>
      <c r="K19" s="67"/>
      <c r="L19" s="67"/>
      <c r="M19" s="23"/>
      <c r="N19" s="23"/>
      <c r="O19" s="29"/>
    </row>
    <row r="20" spans="1:15" s="22" customFormat="1" ht="12.5" x14ac:dyDescent="0.25">
      <c r="A20" s="67"/>
      <c r="B20" s="121" t="s">
        <v>687</v>
      </c>
      <c r="C20" s="121"/>
      <c r="D20" s="77">
        <v>2021</v>
      </c>
      <c r="E20" s="75">
        <v>0.3</v>
      </c>
      <c r="F20" s="75">
        <v>0.9</v>
      </c>
      <c r="G20" s="75">
        <v>4.5999999999999996</v>
      </c>
      <c r="H20" s="75">
        <v>47.3</v>
      </c>
      <c r="I20" s="75">
        <v>46.9</v>
      </c>
      <c r="J20" s="73">
        <v>16131</v>
      </c>
      <c r="K20" s="67"/>
      <c r="L20" s="67"/>
      <c r="M20" s="23"/>
      <c r="N20" s="23"/>
      <c r="O20" s="29"/>
    </row>
    <row r="21" spans="1:15" s="22" customFormat="1" ht="12.5" x14ac:dyDescent="0.25">
      <c r="A21" s="67"/>
      <c r="B21" s="118" t="s">
        <v>311</v>
      </c>
      <c r="C21" s="119"/>
      <c r="D21" s="119"/>
      <c r="E21" s="119"/>
      <c r="F21" s="119"/>
      <c r="G21" s="119"/>
      <c r="H21" s="119"/>
      <c r="I21" s="119"/>
      <c r="J21" s="120"/>
      <c r="K21" s="67"/>
      <c r="L21" s="67"/>
      <c r="M21" s="23" t="s">
        <v>311</v>
      </c>
      <c r="N21" s="23"/>
      <c r="O21" s="29"/>
    </row>
    <row r="22" spans="1:15" s="22" customFormat="1" ht="12.5" x14ac:dyDescent="0.25">
      <c r="A22" s="67"/>
      <c r="B22" s="121" t="s">
        <v>687</v>
      </c>
      <c r="C22" s="121"/>
      <c r="D22" s="77">
        <v>2025</v>
      </c>
      <c r="E22" s="75">
        <v>0.1</v>
      </c>
      <c r="F22" s="75">
        <v>0.1</v>
      </c>
      <c r="G22" s="75">
        <v>1.2</v>
      </c>
      <c r="H22" s="75">
        <v>21.6</v>
      </c>
      <c r="I22" s="75">
        <v>77</v>
      </c>
      <c r="J22" s="73">
        <v>16992</v>
      </c>
      <c r="K22" s="67"/>
      <c r="L22" s="67"/>
      <c r="M22" s="23"/>
      <c r="N22" s="23"/>
      <c r="O22" s="29"/>
    </row>
    <row r="23" spans="1:15" s="22" customFormat="1" ht="12.5" x14ac:dyDescent="0.25">
      <c r="A23" s="67"/>
      <c r="B23" s="121" t="s">
        <v>687</v>
      </c>
      <c r="C23" s="121"/>
      <c r="D23" s="77">
        <v>2024</v>
      </c>
      <c r="E23" s="75">
        <v>0.1</v>
      </c>
      <c r="F23" s="75">
        <v>0.1</v>
      </c>
      <c r="G23" s="75">
        <v>1.3</v>
      </c>
      <c r="H23" s="75">
        <v>22.8</v>
      </c>
      <c r="I23" s="75">
        <v>75.599999999999994</v>
      </c>
      <c r="J23" s="73">
        <v>16175</v>
      </c>
      <c r="K23" s="67"/>
      <c r="L23" s="67"/>
      <c r="M23" s="23"/>
      <c r="N23" s="23"/>
      <c r="O23" s="29"/>
    </row>
    <row r="24" spans="1:15" s="22" customFormat="1" ht="12.5" x14ac:dyDescent="0.25">
      <c r="A24" s="67"/>
      <c r="B24" s="121" t="s">
        <v>687</v>
      </c>
      <c r="C24" s="121"/>
      <c r="D24" s="77">
        <v>2023</v>
      </c>
      <c r="E24" s="75">
        <v>0.2</v>
      </c>
      <c r="F24" s="75">
        <v>0.1</v>
      </c>
      <c r="G24" s="75">
        <v>1.4</v>
      </c>
      <c r="H24" s="75">
        <v>23.7</v>
      </c>
      <c r="I24" s="75">
        <v>74.599999999999994</v>
      </c>
      <c r="J24" s="73">
        <v>16287</v>
      </c>
      <c r="K24" s="67"/>
      <c r="L24" s="67"/>
      <c r="M24" s="23"/>
      <c r="N24" s="23"/>
      <c r="O24" s="29"/>
    </row>
    <row r="25" spans="1:15" s="22" customFormat="1" ht="12.5" x14ac:dyDescent="0.25">
      <c r="A25" s="67"/>
      <c r="B25" s="121" t="s">
        <v>687</v>
      </c>
      <c r="C25" s="121"/>
      <c r="D25" s="77">
        <v>2022</v>
      </c>
      <c r="E25" s="75">
        <v>0.2</v>
      </c>
      <c r="F25" s="75">
        <v>0.2</v>
      </c>
      <c r="G25" s="75">
        <v>1.5</v>
      </c>
      <c r="H25" s="75">
        <v>24.6</v>
      </c>
      <c r="I25" s="75">
        <v>73.599999999999994</v>
      </c>
      <c r="J25" s="73">
        <v>16474</v>
      </c>
      <c r="K25" s="67"/>
      <c r="L25" s="67"/>
      <c r="M25" s="23"/>
      <c r="N25" s="23"/>
      <c r="O25" s="29"/>
    </row>
    <row r="26" spans="1:15" s="22" customFormat="1" ht="12.5" x14ac:dyDescent="0.25">
      <c r="A26" s="67"/>
      <c r="B26" s="121" t="s">
        <v>687</v>
      </c>
      <c r="C26" s="121"/>
      <c r="D26" s="77">
        <v>2021</v>
      </c>
      <c r="E26" s="75">
        <v>0.2</v>
      </c>
      <c r="F26" s="75">
        <v>0.1</v>
      </c>
      <c r="G26" s="75">
        <v>1.3</v>
      </c>
      <c r="H26" s="75">
        <v>23.6</v>
      </c>
      <c r="I26" s="75">
        <v>74.7</v>
      </c>
      <c r="J26" s="73">
        <v>16124</v>
      </c>
      <c r="K26" s="67"/>
      <c r="L26" s="67"/>
      <c r="M26" s="23"/>
      <c r="N26" s="23"/>
      <c r="O26" s="29"/>
    </row>
    <row r="27" spans="1:15" s="22" customFormat="1" ht="12.5" x14ac:dyDescent="0.25">
      <c r="A27" s="67"/>
      <c r="B27" s="118" t="s">
        <v>312</v>
      </c>
      <c r="C27" s="119"/>
      <c r="D27" s="119"/>
      <c r="E27" s="119"/>
      <c r="F27" s="119"/>
      <c r="G27" s="119"/>
      <c r="H27" s="119"/>
      <c r="I27" s="119"/>
      <c r="J27" s="120"/>
      <c r="K27" s="67"/>
      <c r="L27" s="67"/>
      <c r="M27" s="23" t="s">
        <v>312</v>
      </c>
      <c r="N27" s="23"/>
      <c r="O27" s="29"/>
    </row>
    <row r="28" spans="1:15" s="22" customFormat="1" ht="12.5" x14ac:dyDescent="0.25">
      <c r="A28" s="67"/>
      <c r="B28" s="121" t="s">
        <v>687</v>
      </c>
      <c r="C28" s="121"/>
      <c r="D28" s="77">
        <v>2025</v>
      </c>
      <c r="E28" s="75">
        <v>0.2</v>
      </c>
      <c r="F28" s="75">
        <v>0.3</v>
      </c>
      <c r="G28" s="75">
        <v>2.8</v>
      </c>
      <c r="H28" s="75">
        <v>36.1</v>
      </c>
      <c r="I28" s="75">
        <v>60.7</v>
      </c>
      <c r="J28" s="73">
        <v>16992</v>
      </c>
      <c r="K28" s="67"/>
      <c r="L28" s="67"/>
      <c r="M28" s="23"/>
      <c r="N28" s="23"/>
      <c r="O28" s="29"/>
    </row>
    <row r="29" spans="1:15" s="22" customFormat="1" ht="12.5" x14ac:dyDescent="0.25">
      <c r="A29" s="67"/>
      <c r="B29" s="121" t="s">
        <v>687</v>
      </c>
      <c r="C29" s="121"/>
      <c r="D29" s="77">
        <v>2024</v>
      </c>
      <c r="E29" s="75">
        <v>0.1</v>
      </c>
      <c r="F29" s="75">
        <v>0.5</v>
      </c>
      <c r="G29" s="75">
        <v>3.3</v>
      </c>
      <c r="H29" s="75">
        <v>38.1</v>
      </c>
      <c r="I29" s="75">
        <v>58</v>
      </c>
      <c r="J29" s="73">
        <v>16171</v>
      </c>
      <c r="K29" s="67"/>
      <c r="L29" s="67"/>
      <c r="M29" s="23"/>
      <c r="N29" s="23"/>
      <c r="O29" s="29"/>
    </row>
    <row r="30" spans="1:15" s="22" customFormat="1" ht="12.5" x14ac:dyDescent="0.25">
      <c r="A30" s="67"/>
      <c r="B30" s="121" t="s">
        <v>687</v>
      </c>
      <c r="C30" s="121"/>
      <c r="D30" s="77">
        <v>2023</v>
      </c>
      <c r="E30" s="75">
        <v>0.2</v>
      </c>
      <c r="F30" s="75">
        <v>0.4</v>
      </c>
      <c r="G30" s="75">
        <v>3.6</v>
      </c>
      <c r="H30" s="75">
        <v>40.1</v>
      </c>
      <c r="I30" s="75">
        <v>55.6</v>
      </c>
      <c r="J30" s="73">
        <v>16298</v>
      </c>
      <c r="K30" s="67"/>
      <c r="L30" s="67"/>
      <c r="M30" s="23"/>
      <c r="N30" s="23"/>
      <c r="O30" s="29"/>
    </row>
    <row r="31" spans="1:15" s="22" customFormat="1" ht="12.5" x14ac:dyDescent="0.25">
      <c r="A31" s="67"/>
      <c r="B31" s="121" t="s">
        <v>687</v>
      </c>
      <c r="C31" s="121"/>
      <c r="D31" s="77">
        <v>2022</v>
      </c>
      <c r="E31" s="75">
        <v>0.2</v>
      </c>
      <c r="F31" s="75">
        <v>0.5</v>
      </c>
      <c r="G31" s="75">
        <v>4.2</v>
      </c>
      <c r="H31" s="75">
        <v>42.6</v>
      </c>
      <c r="I31" s="75">
        <v>52.4</v>
      </c>
      <c r="J31" s="73">
        <v>16472</v>
      </c>
      <c r="K31" s="67"/>
      <c r="L31" s="67"/>
      <c r="M31" s="23"/>
      <c r="N31" s="23"/>
      <c r="O31" s="29"/>
    </row>
    <row r="32" spans="1:15" s="22" customFormat="1" ht="12.5" x14ac:dyDescent="0.25">
      <c r="A32" s="67"/>
      <c r="B32" s="121" t="s">
        <v>687</v>
      </c>
      <c r="C32" s="121"/>
      <c r="D32" s="77">
        <v>2021</v>
      </c>
      <c r="E32" s="75">
        <v>0.3</v>
      </c>
      <c r="F32" s="75">
        <v>0.6</v>
      </c>
      <c r="G32" s="75">
        <v>4.0999999999999996</v>
      </c>
      <c r="H32" s="75">
        <v>41.5</v>
      </c>
      <c r="I32" s="75">
        <v>53.5</v>
      </c>
      <c r="J32" s="73">
        <v>16109</v>
      </c>
      <c r="K32" s="67"/>
      <c r="L32" s="67"/>
      <c r="M32" s="23"/>
      <c r="N32" s="23"/>
      <c r="O32" s="29"/>
    </row>
    <row r="33" spans="1:15" s="22" customFormat="1" ht="25" x14ac:dyDescent="0.25">
      <c r="A33" s="67"/>
      <c r="B33" s="118" t="s">
        <v>529</v>
      </c>
      <c r="C33" s="119"/>
      <c r="D33" s="119"/>
      <c r="E33" s="119"/>
      <c r="F33" s="119"/>
      <c r="G33" s="119"/>
      <c r="H33" s="119"/>
      <c r="I33" s="119"/>
      <c r="J33" s="120"/>
      <c r="K33" s="67"/>
      <c r="L33" s="67"/>
      <c r="M33" s="23" t="s">
        <v>529</v>
      </c>
      <c r="N33" s="23"/>
      <c r="O33" s="29"/>
    </row>
    <row r="34" spans="1:15" s="22" customFormat="1" ht="12.5" x14ac:dyDescent="0.25">
      <c r="A34" s="67"/>
      <c r="B34" s="121" t="s">
        <v>687</v>
      </c>
      <c r="C34" s="121"/>
      <c r="D34" s="77">
        <v>2025</v>
      </c>
      <c r="E34" s="75">
        <v>0.3</v>
      </c>
      <c r="F34" s="75">
        <v>0.4</v>
      </c>
      <c r="G34" s="75">
        <v>2.8</v>
      </c>
      <c r="H34" s="75">
        <v>31.1</v>
      </c>
      <c r="I34" s="75">
        <v>65.400000000000006</v>
      </c>
      <c r="J34" s="73">
        <v>16993</v>
      </c>
      <c r="K34" s="67"/>
      <c r="L34" s="67"/>
      <c r="M34" s="23"/>
      <c r="N34" s="23"/>
      <c r="O34" s="29"/>
    </row>
    <row r="35" spans="1:15" s="22" customFormat="1" ht="12.5" x14ac:dyDescent="0.25">
      <c r="A35" s="67"/>
      <c r="B35" s="121" t="s">
        <v>687</v>
      </c>
      <c r="C35" s="121"/>
      <c r="D35" s="77">
        <v>2024</v>
      </c>
      <c r="E35" s="75">
        <v>0.2</v>
      </c>
      <c r="F35" s="75">
        <v>0.6</v>
      </c>
      <c r="G35" s="75">
        <v>3.4</v>
      </c>
      <c r="H35" s="75">
        <v>33.299999999999997</v>
      </c>
      <c r="I35" s="75">
        <v>62.4</v>
      </c>
      <c r="J35" s="73">
        <v>16180</v>
      </c>
      <c r="K35" s="67"/>
      <c r="L35" s="67"/>
      <c r="M35" s="23"/>
      <c r="N35" s="23"/>
      <c r="O35" s="29"/>
    </row>
    <row r="36" spans="1:15" s="22" customFormat="1" ht="12.5" x14ac:dyDescent="0.25">
      <c r="A36" s="67"/>
      <c r="B36" s="121" t="s">
        <v>687</v>
      </c>
      <c r="C36" s="121"/>
      <c r="D36" s="77">
        <v>2023</v>
      </c>
      <c r="E36" s="75">
        <v>0.3</v>
      </c>
      <c r="F36" s="75">
        <v>0.6</v>
      </c>
      <c r="G36" s="75">
        <v>3.6</v>
      </c>
      <c r="H36" s="75">
        <v>35.299999999999997</v>
      </c>
      <c r="I36" s="75">
        <v>60.2</v>
      </c>
      <c r="J36" s="73">
        <v>16299</v>
      </c>
      <c r="K36" s="67"/>
      <c r="L36" s="67"/>
      <c r="M36" s="23"/>
      <c r="N36" s="23"/>
      <c r="O36" s="29"/>
    </row>
    <row r="37" spans="1:15" s="22" customFormat="1" ht="12.5" x14ac:dyDescent="0.25">
      <c r="A37" s="67"/>
      <c r="B37" s="121" t="s">
        <v>687</v>
      </c>
      <c r="C37" s="121"/>
      <c r="D37" s="77">
        <v>2022</v>
      </c>
      <c r="E37" s="75">
        <v>0.3</v>
      </c>
      <c r="F37" s="75">
        <v>0.8</v>
      </c>
      <c r="G37" s="75">
        <v>4.4000000000000004</v>
      </c>
      <c r="H37" s="75">
        <v>36.5</v>
      </c>
      <c r="I37" s="75">
        <v>58</v>
      </c>
      <c r="J37" s="73">
        <v>16476</v>
      </c>
      <c r="K37" s="67"/>
      <c r="L37" s="67"/>
      <c r="M37" s="23"/>
      <c r="N37" s="23"/>
      <c r="O37" s="29"/>
    </row>
    <row r="38" spans="1:15" s="22" customFormat="1" ht="12.5" x14ac:dyDescent="0.25">
      <c r="A38" s="67"/>
      <c r="B38" s="121" t="s">
        <v>687</v>
      </c>
      <c r="C38" s="121"/>
      <c r="D38" s="77">
        <v>2021</v>
      </c>
      <c r="E38" s="75">
        <v>0.4</v>
      </c>
      <c r="F38" s="75">
        <v>1</v>
      </c>
      <c r="G38" s="75">
        <v>4.4000000000000004</v>
      </c>
      <c r="H38" s="75">
        <v>35.9</v>
      </c>
      <c r="I38" s="75">
        <v>58.3</v>
      </c>
      <c r="J38" s="73">
        <v>16127</v>
      </c>
      <c r="K38" s="67"/>
      <c r="L38" s="67"/>
      <c r="M38" s="23"/>
      <c r="N38" s="23"/>
      <c r="O38" s="29"/>
    </row>
    <row r="39" spans="1:15" s="22" customFormat="1" ht="12.5" x14ac:dyDescent="0.25">
      <c r="A39" s="67"/>
      <c r="B39" s="118" t="s">
        <v>313</v>
      </c>
      <c r="C39" s="119"/>
      <c r="D39" s="119"/>
      <c r="E39" s="119"/>
      <c r="F39" s="119"/>
      <c r="G39" s="119"/>
      <c r="H39" s="119"/>
      <c r="I39" s="119"/>
      <c r="J39" s="120"/>
      <c r="K39" s="67"/>
      <c r="L39" s="67"/>
      <c r="M39" s="23" t="s">
        <v>313</v>
      </c>
      <c r="N39" s="23"/>
      <c r="O39" s="29"/>
    </row>
    <row r="40" spans="1:15" s="22" customFormat="1" ht="12.5" x14ac:dyDescent="0.25">
      <c r="A40" s="67"/>
      <c r="B40" s="121" t="s">
        <v>687</v>
      </c>
      <c r="C40" s="121"/>
      <c r="D40" s="77">
        <v>2025</v>
      </c>
      <c r="E40" s="75">
        <v>0.2</v>
      </c>
      <c r="F40" s="75">
        <v>0.2</v>
      </c>
      <c r="G40" s="75">
        <v>1.2</v>
      </c>
      <c r="H40" s="75">
        <v>23.9</v>
      </c>
      <c r="I40" s="75">
        <v>74.5</v>
      </c>
      <c r="J40" s="73">
        <v>16972</v>
      </c>
      <c r="K40" s="67"/>
      <c r="L40" s="67"/>
      <c r="M40" s="23"/>
      <c r="N40" s="23"/>
      <c r="O40" s="29"/>
    </row>
    <row r="41" spans="1:15" s="22" customFormat="1" ht="12.5" x14ac:dyDescent="0.25">
      <c r="A41" s="67"/>
      <c r="B41" s="121" t="s">
        <v>687</v>
      </c>
      <c r="C41" s="121"/>
      <c r="D41" s="77">
        <v>2024</v>
      </c>
      <c r="E41" s="75">
        <v>0.1</v>
      </c>
      <c r="F41" s="75">
        <v>0.2</v>
      </c>
      <c r="G41" s="75">
        <v>1.6</v>
      </c>
      <c r="H41" s="75">
        <v>26.3</v>
      </c>
      <c r="I41" s="75">
        <v>71.8</v>
      </c>
      <c r="J41" s="73">
        <v>16177</v>
      </c>
      <c r="K41" s="67"/>
      <c r="L41" s="67"/>
      <c r="M41" s="23"/>
      <c r="N41" s="23"/>
      <c r="O41" s="29"/>
    </row>
    <row r="42" spans="1:15" s="22" customFormat="1" ht="12.5" x14ac:dyDescent="0.25">
      <c r="A42" s="67"/>
      <c r="B42" s="121" t="s">
        <v>687</v>
      </c>
      <c r="C42" s="121"/>
      <c r="D42" s="77">
        <v>2023</v>
      </c>
      <c r="E42" s="75">
        <v>0.2</v>
      </c>
      <c r="F42" s="75">
        <v>0.2</v>
      </c>
      <c r="G42" s="75">
        <v>1.6</v>
      </c>
      <c r="H42" s="75">
        <v>26.5</v>
      </c>
      <c r="I42" s="75">
        <v>71.5</v>
      </c>
      <c r="J42" s="73">
        <v>16297</v>
      </c>
      <c r="K42" s="67"/>
      <c r="L42" s="67"/>
      <c r="M42" s="23"/>
      <c r="N42" s="23"/>
      <c r="O42" s="29"/>
    </row>
    <row r="43" spans="1:15" s="22" customFormat="1" ht="12.5" x14ac:dyDescent="0.25">
      <c r="A43" s="67"/>
      <c r="B43" s="121" t="s">
        <v>687</v>
      </c>
      <c r="C43" s="121"/>
      <c r="D43" s="77">
        <v>2022</v>
      </c>
      <c r="E43" s="75">
        <v>0.2</v>
      </c>
      <c r="F43" s="75">
        <v>0.2</v>
      </c>
      <c r="G43" s="75">
        <v>1.7</v>
      </c>
      <c r="H43" s="75">
        <v>27.6</v>
      </c>
      <c r="I43" s="75">
        <v>70.3</v>
      </c>
      <c r="J43" s="73">
        <v>16464</v>
      </c>
      <c r="K43" s="67"/>
      <c r="L43" s="67"/>
      <c r="M43" s="23"/>
      <c r="N43" s="23"/>
      <c r="O43" s="29"/>
    </row>
    <row r="44" spans="1:15" s="22" customFormat="1" ht="12.5" x14ac:dyDescent="0.25">
      <c r="A44" s="67"/>
      <c r="B44" s="121" t="s">
        <v>687</v>
      </c>
      <c r="C44" s="121"/>
      <c r="D44" s="77">
        <v>2021</v>
      </c>
      <c r="E44" s="75">
        <v>0.3</v>
      </c>
      <c r="F44" s="75">
        <v>0.2</v>
      </c>
      <c r="G44" s="75">
        <v>1.4</v>
      </c>
      <c r="H44" s="75">
        <v>26.6</v>
      </c>
      <c r="I44" s="75">
        <v>71.5</v>
      </c>
      <c r="J44" s="73">
        <v>16116</v>
      </c>
      <c r="K44" s="67"/>
      <c r="L44" s="67"/>
      <c r="M44" s="23"/>
      <c r="N44" s="23"/>
      <c r="O44" s="29"/>
    </row>
    <row r="45" spans="1:15" s="22" customFormat="1" ht="12.5" x14ac:dyDescent="0.25">
      <c r="A45" s="67"/>
      <c r="B45" s="118" t="s">
        <v>314</v>
      </c>
      <c r="C45" s="119"/>
      <c r="D45" s="119"/>
      <c r="E45" s="119"/>
      <c r="F45" s="119"/>
      <c r="G45" s="119"/>
      <c r="H45" s="119"/>
      <c r="I45" s="119"/>
      <c r="J45" s="120"/>
      <c r="K45" s="67"/>
      <c r="L45" s="67"/>
      <c r="M45" s="23" t="s">
        <v>314</v>
      </c>
      <c r="N45" s="23"/>
      <c r="O45" s="29"/>
    </row>
    <row r="46" spans="1:15" s="22" customFormat="1" ht="12.5" x14ac:dyDescent="0.25">
      <c r="A46" s="67"/>
      <c r="B46" s="121" t="s">
        <v>687</v>
      </c>
      <c r="C46" s="121"/>
      <c r="D46" s="77">
        <v>2025</v>
      </c>
      <c r="E46" s="75">
        <v>0.2</v>
      </c>
      <c r="F46" s="75">
        <v>0.4</v>
      </c>
      <c r="G46" s="75">
        <v>2.1</v>
      </c>
      <c r="H46" s="75">
        <v>27.6</v>
      </c>
      <c r="I46" s="75">
        <v>69.7</v>
      </c>
      <c r="J46" s="73">
        <v>16980</v>
      </c>
      <c r="K46" s="67"/>
      <c r="L46" s="67"/>
      <c r="M46" s="23"/>
      <c r="N46" s="23"/>
      <c r="O46" s="29"/>
    </row>
    <row r="47" spans="1:15" s="22" customFormat="1" ht="12.5" x14ac:dyDescent="0.25">
      <c r="A47" s="67"/>
      <c r="B47" s="121" t="s">
        <v>687</v>
      </c>
      <c r="C47" s="121"/>
      <c r="D47" s="77">
        <v>2024</v>
      </c>
      <c r="E47" s="75">
        <v>0.2</v>
      </c>
      <c r="F47" s="75">
        <v>0.6</v>
      </c>
      <c r="G47" s="75">
        <v>3</v>
      </c>
      <c r="H47" s="75">
        <v>30.9</v>
      </c>
      <c r="I47" s="75">
        <v>65.3</v>
      </c>
      <c r="J47" s="73">
        <v>16158</v>
      </c>
      <c r="K47" s="67"/>
      <c r="L47" s="67"/>
      <c r="M47" s="23"/>
      <c r="N47" s="23"/>
      <c r="O47" s="29"/>
    </row>
    <row r="48" spans="1:15" s="22" customFormat="1" ht="12.5" x14ac:dyDescent="0.25">
      <c r="A48" s="67"/>
      <c r="B48" s="121" t="s">
        <v>687</v>
      </c>
      <c r="C48" s="121"/>
      <c r="D48" s="77">
        <v>2023</v>
      </c>
      <c r="E48" s="75">
        <v>0.3</v>
      </c>
      <c r="F48" s="75">
        <v>0.7</v>
      </c>
      <c r="G48" s="75">
        <v>3.4</v>
      </c>
      <c r="H48" s="75">
        <v>31.7</v>
      </c>
      <c r="I48" s="75">
        <v>63.9</v>
      </c>
      <c r="J48" s="73">
        <v>16276</v>
      </c>
      <c r="K48" s="67"/>
      <c r="L48" s="67"/>
      <c r="M48" s="23"/>
      <c r="N48" s="23"/>
      <c r="O48" s="29"/>
    </row>
    <row r="49" spans="1:15" s="22" customFormat="1" ht="12.5" x14ac:dyDescent="0.25">
      <c r="A49" s="67"/>
      <c r="B49" s="121" t="s">
        <v>687</v>
      </c>
      <c r="C49" s="121"/>
      <c r="D49" s="77">
        <v>2022</v>
      </c>
      <c r="E49" s="75">
        <v>0.3</v>
      </c>
      <c r="F49" s="75">
        <v>1</v>
      </c>
      <c r="G49" s="75">
        <v>4.0999999999999996</v>
      </c>
      <c r="H49" s="75">
        <v>33.799999999999997</v>
      </c>
      <c r="I49" s="75">
        <v>60.9</v>
      </c>
      <c r="J49" s="73">
        <v>16455</v>
      </c>
      <c r="K49" s="67"/>
      <c r="L49" s="67"/>
      <c r="M49" s="23"/>
      <c r="N49" s="23"/>
      <c r="O49" s="29"/>
    </row>
    <row r="50" spans="1:15" s="22" customFormat="1" ht="12.5" x14ac:dyDescent="0.25">
      <c r="A50" s="67"/>
      <c r="B50" s="121" t="s">
        <v>687</v>
      </c>
      <c r="C50" s="121"/>
      <c r="D50" s="77">
        <v>2021</v>
      </c>
      <c r="E50" s="75">
        <v>0.5</v>
      </c>
      <c r="F50" s="75">
        <v>1.1000000000000001</v>
      </c>
      <c r="G50" s="75">
        <v>4.2</v>
      </c>
      <c r="H50" s="75">
        <v>33.799999999999997</v>
      </c>
      <c r="I50" s="75">
        <v>60.4</v>
      </c>
      <c r="J50" s="73">
        <v>16100</v>
      </c>
      <c r="K50" s="67"/>
      <c r="L50" s="67"/>
      <c r="M50" s="23"/>
      <c r="N50" s="23"/>
      <c r="O50" s="29"/>
    </row>
    <row r="51" spans="1:15" s="22" customFormat="1" ht="12.5" x14ac:dyDescent="0.25">
      <c r="A51" s="67"/>
      <c r="B51" s="118" t="s">
        <v>315</v>
      </c>
      <c r="C51" s="119"/>
      <c r="D51" s="119"/>
      <c r="E51" s="119"/>
      <c r="F51" s="119"/>
      <c r="G51" s="119"/>
      <c r="H51" s="119"/>
      <c r="I51" s="119"/>
      <c r="J51" s="120"/>
      <c r="K51" s="67"/>
      <c r="L51" s="67"/>
      <c r="M51" s="23" t="s">
        <v>315</v>
      </c>
      <c r="N51" s="23"/>
      <c r="O51" s="29"/>
    </row>
    <row r="52" spans="1:15" s="22" customFormat="1" ht="12.5" x14ac:dyDescent="0.25">
      <c r="A52" s="67"/>
      <c r="B52" s="121" t="s">
        <v>687</v>
      </c>
      <c r="C52" s="121"/>
      <c r="D52" s="77">
        <v>2025</v>
      </c>
      <c r="E52" s="75">
        <v>0.4</v>
      </c>
      <c r="F52" s="75">
        <v>2</v>
      </c>
      <c r="G52" s="75">
        <v>8.5</v>
      </c>
      <c r="H52" s="75">
        <v>37.5</v>
      </c>
      <c r="I52" s="75">
        <v>51.6</v>
      </c>
      <c r="J52" s="73">
        <v>16986</v>
      </c>
      <c r="K52" s="67"/>
      <c r="L52" s="67"/>
      <c r="M52" s="23"/>
      <c r="N52" s="23"/>
      <c r="O52" s="29"/>
    </row>
    <row r="53" spans="1:15" s="22" customFormat="1" ht="12.5" x14ac:dyDescent="0.25">
      <c r="A53" s="67"/>
      <c r="B53" s="121" t="s">
        <v>687</v>
      </c>
      <c r="C53" s="121"/>
      <c r="D53" s="77">
        <v>2024</v>
      </c>
      <c r="E53" s="75">
        <v>0.5</v>
      </c>
      <c r="F53" s="75">
        <v>2.5</v>
      </c>
      <c r="G53" s="75">
        <v>10.1</v>
      </c>
      <c r="H53" s="75">
        <v>39.4</v>
      </c>
      <c r="I53" s="75">
        <v>47.5</v>
      </c>
      <c r="J53" s="73">
        <v>16173</v>
      </c>
      <c r="K53" s="67"/>
      <c r="L53" s="67"/>
      <c r="M53" s="23"/>
      <c r="N53" s="23"/>
      <c r="O53" s="29"/>
    </row>
    <row r="54" spans="1:15" s="22" customFormat="1" ht="12.5" x14ac:dyDescent="0.25">
      <c r="A54" s="67"/>
      <c r="B54" s="121" t="s">
        <v>687</v>
      </c>
      <c r="C54" s="121"/>
      <c r="D54" s="77">
        <v>2023</v>
      </c>
      <c r="E54" s="75">
        <v>0.6</v>
      </c>
      <c r="F54" s="75">
        <v>2.8</v>
      </c>
      <c r="G54" s="75">
        <v>11.1</v>
      </c>
      <c r="H54" s="75">
        <v>41.3</v>
      </c>
      <c r="I54" s="75">
        <v>44.2</v>
      </c>
      <c r="J54" s="73">
        <v>16299</v>
      </c>
      <c r="K54" s="67"/>
      <c r="L54" s="67"/>
      <c r="M54" s="23"/>
      <c r="N54" s="23"/>
      <c r="O54" s="29"/>
    </row>
    <row r="55" spans="1:15" s="22" customFormat="1" ht="12.5" x14ac:dyDescent="0.25">
      <c r="A55" s="67"/>
      <c r="B55" s="121" t="s">
        <v>687</v>
      </c>
      <c r="C55" s="121"/>
      <c r="D55" s="77">
        <v>2022</v>
      </c>
      <c r="E55" s="75">
        <v>0.8</v>
      </c>
      <c r="F55" s="75">
        <v>3.7</v>
      </c>
      <c r="G55" s="75">
        <v>12.7</v>
      </c>
      <c r="H55" s="75">
        <v>41.2</v>
      </c>
      <c r="I55" s="75">
        <v>41.6</v>
      </c>
      <c r="J55" s="73">
        <v>16467</v>
      </c>
      <c r="K55" s="67"/>
      <c r="L55" s="67"/>
      <c r="M55" s="23"/>
      <c r="N55" s="23"/>
      <c r="O55" s="29"/>
    </row>
    <row r="56" spans="1:15" s="22" customFormat="1" ht="12.5" x14ac:dyDescent="0.25">
      <c r="A56" s="67"/>
      <c r="B56" s="121" t="s">
        <v>687</v>
      </c>
      <c r="C56" s="121"/>
      <c r="D56" s="77">
        <v>2021</v>
      </c>
      <c r="E56" s="75">
        <v>1</v>
      </c>
      <c r="F56" s="75">
        <v>3.8</v>
      </c>
      <c r="G56" s="75">
        <v>13.1</v>
      </c>
      <c r="H56" s="75">
        <v>41.7</v>
      </c>
      <c r="I56" s="75">
        <v>40.4</v>
      </c>
      <c r="J56" s="73">
        <v>16112</v>
      </c>
      <c r="K56" s="67"/>
      <c r="L56" s="67"/>
      <c r="M56" s="23"/>
      <c r="N56" s="23"/>
      <c r="O56" s="29"/>
    </row>
    <row r="57" spans="1:15" s="22" customFormat="1" ht="12.5" x14ac:dyDescent="0.25">
      <c r="A57" s="67"/>
      <c r="B57" s="118" t="s">
        <v>316</v>
      </c>
      <c r="C57" s="119"/>
      <c r="D57" s="119"/>
      <c r="E57" s="119"/>
      <c r="F57" s="119"/>
      <c r="G57" s="119"/>
      <c r="H57" s="119"/>
      <c r="I57" s="119"/>
      <c r="J57" s="120"/>
      <c r="K57" s="67"/>
      <c r="L57" s="67"/>
      <c r="M57" s="23" t="s">
        <v>316</v>
      </c>
      <c r="N57" s="23"/>
      <c r="O57" s="29"/>
    </row>
    <row r="58" spans="1:15" s="22" customFormat="1" ht="12.5" x14ac:dyDescent="0.25">
      <c r="A58" s="67"/>
      <c r="B58" s="121" t="s">
        <v>687</v>
      </c>
      <c r="C58" s="121"/>
      <c r="D58" s="77">
        <v>2025</v>
      </c>
      <c r="E58" s="75">
        <v>0.3</v>
      </c>
      <c r="F58" s="75">
        <v>0.7</v>
      </c>
      <c r="G58" s="75">
        <v>4.7</v>
      </c>
      <c r="H58" s="75">
        <v>33.299999999999997</v>
      </c>
      <c r="I58" s="75">
        <v>60.9</v>
      </c>
      <c r="J58" s="73">
        <v>16959</v>
      </c>
      <c r="K58" s="67"/>
      <c r="L58" s="67"/>
      <c r="M58" s="23"/>
      <c r="N58" s="23"/>
      <c r="O58" s="29"/>
    </row>
    <row r="59" spans="1:15" s="22" customFormat="1" ht="12.5" x14ac:dyDescent="0.25">
      <c r="A59" s="67"/>
      <c r="B59" s="121" t="s">
        <v>687</v>
      </c>
      <c r="C59" s="121"/>
      <c r="D59" s="77">
        <v>2024</v>
      </c>
      <c r="E59" s="75">
        <v>0.4</v>
      </c>
      <c r="F59" s="75">
        <v>1.2</v>
      </c>
      <c r="G59" s="75">
        <v>5.7</v>
      </c>
      <c r="H59" s="75">
        <v>36.200000000000003</v>
      </c>
      <c r="I59" s="75">
        <v>56.5</v>
      </c>
      <c r="J59" s="73">
        <v>16138</v>
      </c>
      <c r="K59" s="67"/>
      <c r="L59" s="67"/>
      <c r="M59" s="23"/>
      <c r="N59" s="23"/>
      <c r="O59" s="29"/>
    </row>
    <row r="60" spans="1:15" s="22" customFormat="1" ht="12.5" x14ac:dyDescent="0.25">
      <c r="A60" s="67"/>
      <c r="B60" s="121" t="s">
        <v>687</v>
      </c>
      <c r="C60" s="121"/>
      <c r="D60" s="77">
        <v>2023</v>
      </c>
      <c r="E60" s="75">
        <v>0.5</v>
      </c>
      <c r="F60" s="75">
        <v>1.4</v>
      </c>
      <c r="G60" s="75">
        <v>6.4</v>
      </c>
      <c r="H60" s="75">
        <v>37.1</v>
      </c>
      <c r="I60" s="75">
        <v>54.6</v>
      </c>
      <c r="J60" s="73">
        <v>16259</v>
      </c>
      <c r="K60" s="67"/>
      <c r="L60" s="67"/>
      <c r="M60" s="23"/>
      <c r="N60" s="23"/>
      <c r="O60" s="29"/>
    </row>
    <row r="61" spans="1:15" s="22" customFormat="1" ht="12.5" x14ac:dyDescent="0.25">
      <c r="A61" s="67"/>
      <c r="B61" s="121" t="s">
        <v>687</v>
      </c>
      <c r="C61" s="121"/>
      <c r="D61" s="77">
        <v>2022</v>
      </c>
      <c r="E61" s="75">
        <v>0.6</v>
      </c>
      <c r="F61" s="75">
        <v>1.8</v>
      </c>
      <c r="G61" s="75">
        <v>7.7</v>
      </c>
      <c r="H61" s="75">
        <v>38.6</v>
      </c>
      <c r="I61" s="75">
        <v>51.3</v>
      </c>
      <c r="J61" s="73">
        <v>16440</v>
      </c>
      <c r="K61" s="67"/>
      <c r="L61" s="67"/>
      <c r="M61" s="23"/>
      <c r="N61" s="23"/>
      <c r="O61" s="29"/>
    </row>
    <row r="62" spans="1:15" s="22" customFormat="1" ht="12.5" x14ac:dyDescent="0.25">
      <c r="A62" s="67"/>
      <c r="B62" s="121" t="s">
        <v>687</v>
      </c>
      <c r="C62" s="121"/>
      <c r="D62" s="77">
        <v>2021</v>
      </c>
      <c r="E62" s="75">
        <v>0.7</v>
      </c>
      <c r="F62" s="75">
        <v>2.2000000000000002</v>
      </c>
      <c r="G62" s="75">
        <v>8.1</v>
      </c>
      <c r="H62" s="75">
        <v>38.6</v>
      </c>
      <c r="I62" s="75">
        <v>50.5</v>
      </c>
      <c r="J62" s="73">
        <v>16097</v>
      </c>
      <c r="K62" s="67"/>
      <c r="L62" s="67"/>
      <c r="M62" s="23"/>
      <c r="N62" s="23"/>
      <c r="O62" s="29"/>
    </row>
    <row r="63" spans="1:15" s="22" customFormat="1" ht="12.5" x14ac:dyDescent="0.25">
      <c r="A63" s="67"/>
      <c r="B63" s="67"/>
      <c r="C63" s="67"/>
      <c r="D63" s="67"/>
      <c r="E63" s="67"/>
      <c r="F63" s="67"/>
      <c r="G63" s="67"/>
      <c r="H63" s="67"/>
      <c r="I63" s="67"/>
      <c r="J63" s="67"/>
      <c r="K63" s="67"/>
      <c r="L63" s="67"/>
      <c r="M63" s="23"/>
      <c r="N63" s="23"/>
      <c r="O63" s="29"/>
    </row>
    <row r="64" spans="1:15" s="22" customFormat="1" ht="12.5" hidden="1" x14ac:dyDescent="0.25">
      <c r="A64" s="67"/>
      <c r="B64" s="67"/>
      <c r="C64" s="67"/>
      <c r="D64" s="67"/>
      <c r="E64" s="67"/>
      <c r="F64" s="67"/>
      <c r="G64" s="67"/>
      <c r="H64" s="67"/>
      <c r="I64" s="67"/>
      <c r="J64" s="67"/>
      <c r="K64" s="67"/>
      <c r="L64" s="67"/>
      <c r="M64" s="23"/>
      <c r="N64" s="23"/>
      <c r="O64" s="29"/>
    </row>
    <row r="65" spans="1:15" s="22" customFormat="1" ht="12.5" hidden="1" x14ac:dyDescent="0.25">
      <c r="A65" s="67"/>
      <c r="B65" s="67"/>
      <c r="C65" s="67"/>
      <c r="D65" s="67"/>
      <c r="E65" s="67"/>
      <c r="F65" s="67"/>
      <c r="G65" s="67"/>
      <c r="H65" s="67"/>
      <c r="I65" s="67"/>
      <c r="J65" s="67"/>
      <c r="K65" s="67"/>
      <c r="L65" s="67"/>
      <c r="M65" s="23"/>
      <c r="N65" s="23"/>
      <c r="O65" s="29"/>
    </row>
    <row r="66" spans="1:15" s="22" customFormat="1" ht="12.5" hidden="1" x14ac:dyDescent="0.25">
      <c r="A66" s="67"/>
      <c r="B66" s="67"/>
      <c r="C66" s="67"/>
      <c r="D66" s="67"/>
      <c r="E66" s="67"/>
      <c r="F66" s="67"/>
      <c r="G66" s="67"/>
      <c r="H66" s="67"/>
      <c r="I66" s="67"/>
      <c r="J66" s="67"/>
      <c r="K66" s="67"/>
      <c r="L66" s="67"/>
      <c r="M66" s="23"/>
      <c r="N66" s="23"/>
      <c r="O66" s="29"/>
    </row>
    <row r="67" spans="1:15" s="22" customFormat="1" ht="12.5" hidden="1" x14ac:dyDescent="0.25">
      <c r="A67" s="67"/>
      <c r="B67" s="67"/>
      <c r="C67" s="67"/>
      <c r="D67" s="67"/>
      <c r="E67" s="67"/>
      <c r="F67" s="67"/>
      <c r="G67" s="67"/>
      <c r="H67" s="67"/>
      <c r="I67" s="67"/>
      <c r="J67" s="67"/>
      <c r="K67" s="67"/>
      <c r="L67" s="67"/>
      <c r="M67" s="23"/>
      <c r="N67" s="23"/>
      <c r="O67" s="29"/>
    </row>
    <row r="68" spans="1:15" s="22" customFormat="1" ht="12.5" hidden="1" x14ac:dyDescent="0.25">
      <c r="A68" s="67"/>
      <c r="B68" s="67"/>
      <c r="C68" s="67"/>
      <c r="D68" s="67"/>
      <c r="E68" s="67"/>
      <c r="F68" s="67"/>
      <c r="G68" s="67"/>
      <c r="H68" s="67"/>
      <c r="I68" s="67"/>
      <c r="J68" s="67"/>
      <c r="K68" s="67"/>
      <c r="L68" s="67"/>
      <c r="M68" s="23"/>
      <c r="N68" s="23"/>
      <c r="O68" s="29"/>
    </row>
    <row r="69" spans="1:15" s="22" customFormat="1" ht="12.5" hidden="1" x14ac:dyDescent="0.25">
      <c r="A69" s="67"/>
      <c r="B69" s="67"/>
      <c r="C69" s="67"/>
      <c r="D69" s="67"/>
      <c r="E69" s="67"/>
      <c r="F69" s="67"/>
      <c r="G69" s="67"/>
      <c r="H69" s="67"/>
      <c r="I69" s="67"/>
      <c r="J69" s="67"/>
      <c r="K69" s="67"/>
      <c r="L69" s="67"/>
      <c r="M69" s="23"/>
      <c r="N69" s="23"/>
      <c r="O69" s="29"/>
    </row>
    <row r="70" spans="1:15" s="22" customFormat="1" ht="12.5" hidden="1" x14ac:dyDescent="0.25">
      <c r="A70" s="67"/>
      <c r="B70" s="67"/>
      <c r="C70" s="67"/>
      <c r="D70" s="67"/>
      <c r="E70" s="67"/>
      <c r="F70" s="67"/>
      <c r="G70" s="67"/>
      <c r="H70" s="67"/>
      <c r="I70" s="67"/>
      <c r="J70" s="67"/>
      <c r="K70" s="67"/>
      <c r="L70" s="67"/>
      <c r="M70" s="23"/>
      <c r="N70" s="23"/>
      <c r="O70" s="29"/>
    </row>
    <row r="71" spans="1:15" s="22" customFormat="1" ht="12.5" hidden="1" x14ac:dyDescent="0.25">
      <c r="A71" s="67"/>
      <c r="B71" s="67"/>
      <c r="C71" s="67"/>
      <c r="D71" s="67"/>
      <c r="E71" s="67"/>
      <c r="F71" s="67"/>
      <c r="G71" s="67"/>
      <c r="H71" s="67"/>
      <c r="I71" s="67"/>
      <c r="J71" s="67"/>
      <c r="K71" s="67"/>
      <c r="L71" s="67"/>
      <c r="M71" s="23"/>
      <c r="N71" s="23"/>
      <c r="O71" s="29"/>
    </row>
    <row r="72" spans="1:15" s="22" customFormat="1" ht="12.5" hidden="1" x14ac:dyDescent="0.25">
      <c r="A72" s="67"/>
      <c r="B72" s="67"/>
      <c r="C72" s="67"/>
      <c r="D72" s="67"/>
      <c r="E72" s="67"/>
      <c r="F72" s="67"/>
      <c r="G72" s="67"/>
      <c r="H72" s="67"/>
      <c r="I72" s="67"/>
      <c r="J72" s="67"/>
      <c r="K72" s="67"/>
      <c r="L72" s="67"/>
      <c r="M72" s="23"/>
      <c r="N72" s="23"/>
      <c r="O72" s="29"/>
    </row>
    <row r="73" spans="1:15" s="22" customFormat="1" ht="12.5" hidden="1" x14ac:dyDescent="0.25">
      <c r="A73" s="67"/>
      <c r="B73" s="67"/>
      <c r="C73" s="67"/>
      <c r="D73" s="67"/>
      <c r="E73" s="67"/>
      <c r="F73" s="67"/>
      <c r="G73" s="67"/>
      <c r="H73" s="67"/>
      <c r="I73" s="67"/>
      <c r="J73" s="67"/>
      <c r="K73" s="67"/>
      <c r="L73" s="67"/>
      <c r="M73" s="23"/>
      <c r="N73" s="23"/>
      <c r="O73" s="29"/>
    </row>
    <row r="74" spans="1:15" s="22" customFormat="1" ht="12.5" hidden="1"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5" hidden="1" x14ac:dyDescent="0.25">
      <c r="A76" s="67"/>
      <c r="B76" s="67"/>
      <c r="C76" s="67"/>
      <c r="D76" s="67"/>
      <c r="E76" s="67"/>
      <c r="F76" s="67"/>
      <c r="G76" s="67"/>
      <c r="H76" s="67"/>
      <c r="I76" s="67"/>
      <c r="J76" s="67"/>
      <c r="K76" s="67"/>
      <c r="L76" s="67"/>
      <c r="M76" s="23"/>
      <c r="N76" s="23"/>
      <c r="O76" s="29"/>
    </row>
    <row r="77" spans="1:15" s="22" customFormat="1" ht="12.5" hidden="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1mIAY6CD/NVDFl+H6pV4IAbVlKrYaPGvRA77qyX2ivJM2fVL9pBziMoDYAYlwwSN5TToh8WhAQv5l5yQ/YgZDw==" saltValue="8B46T8EBuKis0+SJyjXwQQ==" spinCount="100000" sheet="1" objects="1" scenarios="1"/>
  <mergeCells count="60">
    <mergeCell ref="B62:C62"/>
    <mergeCell ref="B51:J51"/>
    <mergeCell ref="B52:C52"/>
    <mergeCell ref="B53:C53"/>
    <mergeCell ref="B54:C54"/>
    <mergeCell ref="B55:C55"/>
    <mergeCell ref="B56:C56"/>
    <mergeCell ref="B57:J57"/>
    <mergeCell ref="B58:C58"/>
    <mergeCell ref="B59:C59"/>
    <mergeCell ref="B60:C60"/>
    <mergeCell ref="B61:C61"/>
    <mergeCell ref="B50:C50"/>
    <mergeCell ref="B39:J39"/>
    <mergeCell ref="B40:C40"/>
    <mergeCell ref="B41:C41"/>
    <mergeCell ref="B42:C42"/>
    <mergeCell ref="B43:C43"/>
    <mergeCell ref="B44:C44"/>
    <mergeCell ref="B45:J45"/>
    <mergeCell ref="B46:C46"/>
    <mergeCell ref="B47:C47"/>
    <mergeCell ref="B48:C48"/>
    <mergeCell ref="B49:C49"/>
    <mergeCell ref="B38:C38"/>
    <mergeCell ref="B27:J27"/>
    <mergeCell ref="B28:C28"/>
    <mergeCell ref="B29:C29"/>
    <mergeCell ref="B30:C30"/>
    <mergeCell ref="B31:C31"/>
    <mergeCell ref="B32:C32"/>
    <mergeCell ref="B33:J33"/>
    <mergeCell ref="B34:C34"/>
    <mergeCell ref="B35:C35"/>
    <mergeCell ref="B36:C36"/>
    <mergeCell ref="B37:C37"/>
    <mergeCell ref="B26:C26"/>
    <mergeCell ref="B15:J15"/>
    <mergeCell ref="B16:C16"/>
    <mergeCell ref="B17:C17"/>
    <mergeCell ref="B18:C18"/>
    <mergeCell ref="B19:C19"/>
    <mergeCell ref="B20:C20"/>
    <mergeCell ref="B21:J21"/>
    <mergeCell ref="B22:C22"/>
    <mergeCell ref="B23:C23"/>
    <mergeCell ref="B24:C24"/>
    <mergeCell ref="B25:C25"/>
    <mergeCell ref="B14:C14"/>
    <mergeCell ref="A1:B2"/>
    <mergeCell ref="C1:J1"/>
    <mergeCell ref="C2:K2"/>
    <mergeCell ref="B5:K5"/>
    <mergeCell ref="E7:I7"/>
    <mergeCell ref="B8:C8"/>
    <mergeCell ref="B9:J9"/>
    <mergeCell ref="B10:C10"/>
    <mergeCell ref="B11:C11"/>
    <mergeCell ref="B12:C12"/>
    <mergeCell ref="B13:C13"/>
  </mergeCells>
  <pageMargins left="0.2" right="0.2" top="0.25" bottom="0.35" header="0.3" footer="0.45"/>
  <pageSetup scale="9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7B6B0-D655-477C-8571-3ECA331E5AD3}">
  <sheetPr codeName="Sheet27"/>
  <dimension ref="A1:Q368"/>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2" t="s">
        <v>699</v>
      </c>
      <c r="B1" s="112"/>
      <c r="C1" s="113" t="s">
        <v>578</v>
      </c>
      <c r="D1" s="113"/>
      <c r="E1" s="113"/>
      <c r="F1" s="113"/>
      <c r="G1" s="113"/>
      <c r="H1" s="113"/>
      <c r="I1" s="113"/>
      <c r="J1" s="113"/>
      <c r="K1" s="51"/>
      <c r="L1" s="4"/>
      <c r="M1" s="20"/>
      <c r="N1" s="20"/>
      <c r="O1" s="31"/>
    </row>
    <row r="2" spans="1:15" s="5" customFormat="1" ht="17.25" customHeight="1" x14ac:dyDescent="0.35">
      <c r="A2" s="94"/>
      <c r="B2" s="94"/>
      <c r="C2" s="95" t="s">
        <v>686</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11" t="s">
        <v>615</v>
      </c>
      <c r="C5" s="111"/>
      <c r="D5" s="111"/>
      <c r="E5" s="111"/>
      <c r="F5" s="111"/>
      <c r="G5" s="111"/>
      <c r="H5" s="111"/>
      <c r="I5" s="111"/>
      <c r="J5" s="111"/>
      <c r="K5" s="111"/>
      <c r="L5" s="68"/>
      <c r="M5" s="26" t="s">
        <v>615</v>
      </c>
      <c r="N5" s="26"/>
      <c r="O5" s="30"/>
    </row>
    <row r="6" spans="1:15" s="22" customFormat="1" ht="12.5" x14ac:dyDescent="0.25">
      <c r="A6" s="67"/>
      <c r="B6" s="67"/>
      <c r="C6" s="67"/>
      <c r="D6" s="67"/>
      <c r="E6" s="67"/>
      <c r="F6" s="67"/>
      <c r="G6" s="67"/>
      <c r="H6" s="67"/>
      <c r="I6" s="67"/>
      <c r="J6" s="67"/>
      <c r="K6" s="67"/>
      <c r="L6" s="67"/>
      <c r="M6" s="23"/>
      <c r="N6" s="23"/>
      <c r="O6" s="29"/>
    </row>
    <row r="7" spans="1:15" s="22" customFormat="1" ht="12.5" x14ac:dyDescent="0.25">
      <c r="A7" s="67"/>
      <c r="B7" s="67"/>
      <c r="C7" s="67"/>
      <c r="D7" s="67"/>
      <c r="E7" s="67"/>
      <c r="F7" s="67"/>
      <c r="G7" s="67"/>
      <c r="H7" s="67"/>
      <c r="I7" s="67"/>
      <c r="J7" s="67"/>
      <c r="K7" s="67"/>
      <c r="L7" s="67"/>
      <c r="M7" s="23"/>
      <c r="N7" s="23"/>
      <c r="O7" s="29"/>
    </row>
    <row r="8" spans="1:15" s="52" customFormat="1" x14ac:dyDescent="0.3">
      <c r="A8" s="69"/>
      <c r="B8" s="69"/>
      <c r="C8" s="69"/>
      <c r="D8" s="69"/>
      <c r="E8" s="69"/>
      <c r="F8" s="69"/>
      <c r="G8" s="114" t="s">
        <v>687</v>
      </c>
      <c r="H8" s="114"/>
      <c r="I8" s="114"/>
      <c r="J8" s="114"/>
      <c r="K8" s="114"/>
      <c r="L8" s="69"/>
    </row>
    <row r="9" spans="1:15" s="52" customFormat="1" x14ac:dyDescent="0.3">
      <c r="A9" s="69"/>
      <c r="B9" s="69"/>
      <c r="C9" s="69"/>
      <c r="D9" s="69"/>
      <c r="E9" s="69"/>
      <c r="F9" s="69"/>
      <c r="G9" s="70" t="s">
        <v>479</v>
      </c>
      <c r="H9" s="70" t="s">
        <v>480</v>
      </c>
      <c r="I9" s="70" t="s">
        <v>503</v>
      </c>
      <c r="J9" s="70" t="s">
        <v>515</v>
      </c>
      <c r="K9" s="70" t="s">
        <v>544</v>
      </c>
      <c r="L9" s="69"/>
    </row>
    <row r="10" spans="1:15" s="22" customFormat="1" ht="12.5" x14ac:dyDescent="0.25">
      <c r="A10" s="67"/>
      <c r="B10" s="115" t="s">
        <v>46</v>
      </c>
      <c r="C10" s="115"/>
      <c r="D10" s="115"/>
      <c r="E10" s="115"/>
      <c r="F10" s="115"/>
      <c r="G10" s="75">
        <v>51.1</v>
      </c>
      <c r="H10" s="75">
        <v>48.5</v>
      </c>
      <c r="I10" s="75">
        <v>47.7</v>
      </c>
      <c r="J10" s="75">
        <v>47.7</v>
      </c>
      <c r="K10" s="75">
        <v>47.9</v>
      </c>
      <c r="L10" s="67"/>
      <c r="M10" s="23"/>
      <c r="N10" s="23" t="s">
        <v>46</v>
      </c>
      <c r="O10" s="29"/>
    </row>
    <row r="11" spans="1:15" s="25" customFormat="1" x14ac:dyDescent="0.25">
      <c r="A11" s="67"/>
      <c r="B11" s="115" t="s">
        <v>47</v>
      </c>
      <c r="C11" s="115"/>
      <c r="D11" s="115"/>
      <c r="E11" s="115"/>
      <c r="F11" s="115"/>
      <c r="G11" s="75">
        <v>48.9</v>
      </c>
      <c r="H11" s="75">
        <v>51.5</v>
      </c>
      <c r="I11" s="75">
        <v>52.3</v>
      </c>
      <c r="J11" s="75">
        <v>52.3</v>
      </c>
      <c r="K11" s="75">
        <v>52.1</v>
      </c>
      <c r="L11" s="67"/>
      <c r="M11" s="26"/>
      <c r="N11" s="26" t="s">
        <v>47</v>
      </c>
      <c r="O11" s="30"/>
    </row>
    <row r="12" spans="1:15" s="25" customFormat="1" x14ac:dyDescent="0.25">
      <c r="A12" s="67"/>
      <c r="B12" s="67"/>
      <c r="C12" s="67"/>
      <c r="D12" s="67"/>
      <c r="E12" s="67"/>
      <c r="F12" s="67"/>
      <c r="G12" s="67"/>
      <c r="H12" s="67"/>
      <c r="I12" s="67"/>
      <c r="J12" s="67"/>
      <c r="K12" s="67"/>
      <c r="L12" s="67"/>
      <c r="M12" s="26"/>
      <c r="N12" s="26"/>
      <c r="O12" s="30"/>
    </row>
    <row r="13" spans="1:15" s="25" customFormat="1" x14ac:dyDescent="0.25">
      <c r="A13" s="67"/>
      <c r="B13" s="115" t="s">
        <v>24</v>
      </c>
      <c r="C13" s="115"/>
      <c r="D13" s="115"/>
      <c r="E13" s="115"/>
      <c r="F13" s="115"/>
      <c r="G13" s="73">
        <v>16138</v>
      </c>
      <c r="H13" s="73">
        <v>16477</v>
      </c>
      <c r="I13" s="73">
        <v>16308</v>
      </c>
      <c r="J13" s="73">
        <v>16194</v>
      </c>
      <c r="K13" s="73">
        <v>17021</v>
      </c>
      <c r="L13" s="67"/>
      <c r="M13" s="26"/>
      <c r="N13" s="26" t="s">
        <v>24</v>
      </c>
      <c r="O13" s="30"/>
    </row>
    <row r="14" spans="1:15" s="22" customFormat="1" ht="12.5" x14ac:dyDescent="0.25">
      <c r="A14" s="67"/>
      <c r="B14" s="67"/>
      <c r="C14" s="67"/>
      <c r="D14" s="67"/>
      <c r="E14" s="67"/>
      <c r="F14" s="67"/>
      <c r="G14" s="67"/>
      <c r="H14" s="67"/>
      <c r="I14" s="67"/>
      <c r="J14" s="67"/>
      <c r="K14" s="67"/>
      <c r="L14" s="67"/>
      <c r="M14" s="23"/>
      <c r="N14" s="23"/>
      <c r="O14" s="29"/>
    </row>
    <row r="15" spans="1:15" s="25" customFormat="1" ht="26" x14ac:dyDescent="0.3">
      <c r="A15" s="68"/>
      <c r="B15" s="111" t="s">
        <v>478</v>
      </c>
      <c r="C15" s="111"/>
      <c r="D15" s="111"/>
      <c r="E15" s="111"/>
      <c r="F15" s="111"/>
      <c r="G15" s="111"/>
      <c r="H15" s="111"/>
      <c r="I15" s="111"/>
      <c r="J15" s="111"/>
      <c r="K15" s="111"/>
      <c r="L15" s="68"/>
      <c r="M15" s="26" t="s">
        <v>478</v>
      </c>
      <c r="N15" s="26"/>
      <c r="O15" s="30"/>
    </row>
    <row r="16" spans="1:15" s="22" customFormat="1" ht="12.5" x14ac:dyDescent="0.25">
      <c r="A16" s="67"/>
      <c r="B16" s="67"/>
      <c r="C16" s="67"/>
      <c r="D16" s="67"/>
      <c r="E16" s="67"/>
      <c r="F16" s="67"/>
      <c r="G16" s="67"/>
      <c r="H16" s="67"/>
      <c r="I16" s="67"/>
      <c r="J16" s="67"/>
      <c r="K16" s="67"/>
      <c r="L16" s="67"/>
      <c r="M16" s="23"/>
      <c r="N16" s="23"/>
      <c r="O16" s="29"/>
    </row>
    <row r="17" spans="1:15" s="52" customFormat="1" x14ac:dyDescent="0.3">
      <c r="A17" s="69"/>
      <c r="B17" s="69"/>
      <c r="C17" s="69"/>
      <c r="D17" s="69"/>
      <c r="E17" s="69"/>
      <c r="F17" s="69"/>
      <c r="G17" s="114" t="s">
        <v>687</v>
      </c>
      <c r="H17" s="114"/>
      <c r="I17" s="114"/>
      <c r="J17" s="114"/>
      <c r="K17" s="114"/>
      <c r="L17" s="69"/>
    </row>
    <row r="18" spans="1:15" s="52" customFormat="1" x14ac:dyDescent="0.3">
      <c r="A18" s="69"/>
      <c r="B18" s="69"/>
      <c r="C18" s="69"/>
      <c r="D18" s="69"/>
      <c r="E18" s="69"/>
      <c r="F18" s="69"/>
      <c r="G18" s="70" t="s">
        <v>479</v>
      </c>
      <c r="H18" s="70" t="s">
        <v>480</v>
      </c>
      <c r="I18" s="70" t="s">
        <v>503</v>
      </c>
      <c r="J18" s="70" t="s">
        <v>515</v>
      </c>
      <c r="K18" s="70" t="s">
        <v>544</v>
      </c>
      <c r="L18" s="69"/>
    </row>
    <row r="19" spans="1:15" s="22" customFormat="1" ht="12.5" x14ac:dyDescent="0.25">
      <c r="A19" s="67"/>
      <c r="B19" s="115" t="s">
        <v>256</v>
      </c>
      <c r="C19" s="115"/>
      <c r="D19" s="115"/>
      <c r="E19" s="115"/>
      <c r="F19" s="115"/>
      <c r="G19" s="75">
        <v>3.7</v>
      </c>
      <c r="H19" s="75">
        <v>3.3</v>
      </c>
      <c r="I19" s="75">
        <v>3.7</v>
      </c>
      <c r="J19" s="75">
        <v>2.8</v>
      </c>
      <c r="K19" s="75">
        <v>2.7</v>
      </c>
      <c r="L19" s="67"/>
      <c r="M19" s="23"/>
      <c r="N19" s="23" t="s">
        <v>256</v>
      </c>
      <c r="O19" s="29"/>
    </row>
    <row r="20" spans="1:15" s="22" customFormat="1" ht="12.5" x14ac:dyDescent="0.25">
      <c r="A20" s="67"/>
      <c r="B20" s="115" t="s">
        <v>257</v>
      </c>
      <c r="C20" s="115"/>
      <c r="D20" s="115"/>
      <c r="E20" s="115"/>
      <c r="F20" s="115"/>
      <c r="G20" s="75">
        <v>6.6</v>
      </c>
      <c r="H20" s="75">
        <v>6.7</v>
      </c>
      <c r="I20" s="75">
        <v>7</v>
      </c>
      <c r="J20" s="75">
        <v>6.1</v>
      </c>
      <c r="K20" s="75">
        <v>5.3</v>
      </c>
      <c r="L20" s="67"/>
      <c r="M20" s="23"/>
      <c r="N20" s="23" t="s">
        <v>257</v>
      </c>
      <c r="O20" s="29"/>
    </row>
    <row r="21" spans="1:15" s="22" customFormat="1" ht="12.5" x14ac:dyDescent="0.25">
      <c r="A21" s="67"/>
      <c r="B21" s="115" t="s">
        <v>317</v>
      </c>
      <c r="C21" s="115"/>
      <c r="D21" s="115"/>
      <c r="E21" s="115"/>
      <c r="F21" s="115"/>
      <c r="G21" s="75">
        <v>22.8</v>
      </c>
      <c r="H21" s="75">
        <v>25.9</v>
      </c>
      <c r="I21" s="75">
        <v>24.7</v>
      </c>
      <c r="J21" s="75">
        <v>23.3</v>
      </c>
      <c r="K21" s="75">
        <v>23.6</v>
      </c>
      <c r="L21" s="67"/>
      <c r="M21" s="23"/>
      <c r="N21" s="23" t="s">
        <v>317</v>
      </c>
      <c r="O21" s="29"/>
    </row>
    <row r="22" spans="1:15" s="22" customFormat="1" ht="12.5" x14ac:dyDescent="0.25">
      <c r="A22" s="67"/>
      <c r="B22" s="115" t="s">
        <v>318</v>
      </c>
      <c r="C22" s="115"/>
      <c r="D22" s="115"/>
      <c r="E22" s="115"/>
      <c r="F22" s="115"/>
      <c r="G22" s="75">
        <v>36.200000000000003</v>
      </c>
      <c r="H22" s="75">
        <v>35.5</v>
      </c>
      <c r="I22" s="75">
        <v>34.700000000000003</v>
      </c>
      <c r="J22" s="75">
        <v>36.5</v>
      </c>
      <c r="K22" s="75">
        <v>35.1</v>
      </c>
      <c r="L22" s="67"/>
      <c r="M22" s="23"/>
      <c r="N22" s="23" t="s">
        <v>318</v>
      </c>
      <c r="O22" s="29"/>
    </row>
    <row r="23" spans="1:15" s="22" customFormat="1" ht="12.5" x14ac:dyDescent="0.25">
      <c r="A23" s="67"/>
      <c r="B23" s="115" t="s">
        <v>259</v>
      </c>
      <c r="C23" s="115"/>
      <c r="D23" s="115"/>
      <c r="E23" s="115"/>
      <c r="F23" s="115"/>
      <c r="G23" s="75">
        <v>30.7</v>
      </c>
      <c r="H23" s="75">
        <v>28.7</v>
      </c>
      <c r="I23" s="75">
        <v>29.9</v>
      </c>
      <c r="J23" s="75">
        <v>31.3</v>
      </c>
      <c r="K23" s="75">
        <v>33.299999999999997</v>
      </c>
      <c r="L23" s="67"/>
      <c r="M23" s="23"/>
      <c r="N23" s="23" t="s">
        <v>259</v>
      </c>
      <c r="O23" s="29"/>
    </row>
    <row r="24" spans="1:15" s="22" customFormat="1" ht="12.5" x14ac:dyDescent="0.25">
      <c r="A24" s="67"/>
      <c r="B24" s="67"/>
      <c r="C24" s="67"/>
      <c r="D24" s="67"/>
      <c r="E24" s="67"/>
      <c r="F24" s="67"/>
      <c r="G24" s="67"/>
      <c r="H24" s="67"/>
      <c r="I24" s="67"/>
      <c r="J24" s="67"/>
      <c r="K24" s="67"/>
      <c r="L24" s="67"/>
      <c r="M24" s="23"/>
      <c r="N24" s="23"/>
      <c r="O24" s="29"/>
    </row>
    <row r="25" spans="1:15" s="22" customFormat="1" ht="12.5" x14ac:dyDescent="0.25">
      <c r="A25" s="67"/>
      <c r="B25" s="115" t="s">
        <v>24</v>
      </c>
      <c r="C25" s="115"/>
      <c r="D25" s="115"/>
      <c r="E25" s="115"/>
      <c r="F25" s="115"/>
      <c r="G25" s="73">
        <v>8244</v>
      </c>
      <c r="H25" s="73">
        <v>7986</v>
      </c>
      <c r="I25" s="73">
        <v>7753</v>
      </c>
      <c r="J25" s="73">
        <v>7699</v>
      </c>
      <c r="K25" s="73">
        <v>8116</v>
      </c>
      <c r="L25" s="67"/>
      <c r="M25" s="23"/>
      <c r="N25" s="23" t="s">
        <v>24</v>
      </c>
      <c r="O25" s="29"/>
    </row>
    <row r="26" spans="1:15" s="22" customFormat="1" ht="12.5" x14ac:dyDescent="0.25">
      <c r="A26" s="67"/>
      <c r="B26" s="67"/>
      <c r="C26" s="67"/>
      <c r="D26" s="67"/>
      <c r="E26" s="67"/>
      <c r="F26" s="67"/>
      <c r="G26" s="67"/>
      <c r="H26" s="67"/>
      <c r="I26" s="67"/>
      <c r="J26" s="67"/>
      <c r="K26" s="67"/>
      <c r="L26" s="67"/>
      <c r="M26" s="23"/>
      <c r="N26" s="23"/>
      <c r="O26" s="29"/>
    </row>
    <row r="27" spans="1:15" s="22" customFormat="1" ht="12.5" x14ac:dyDescent="0.25">
      <c r="A27" s="67"/>
      <c r="B27" s="67"/>
      <c r="C27" s="67"/>
      <c r="D27" s="67"/>
      <c r="E27" s="67"/>
      <c r="F27" s="67"/>
      <c r="G27" s="67"/>
      <c r="H27" s="67"/>
      <c r="I27" s="67"/>
      <c r="J27" s="67"/>
      <c r="K27" s="67"/>
      <c r="L27" s="67"/>
      <c r="M27" s="23"/>
      <c r="N27" s="23"/>
      <c r="O27" s="29"/>
    </row>
    <row r="28" spans="1:15" s="25" customFormat="1" ht="26" x14ac:dyDescent="0.3">
      <c r="A28" s="68"/>
      <c r="B28" s="111" t="s">
        <v>616</v>
      </c>
      <c r="C28" s="111"/>
      <c r="D28" s="111"/>
      <c r="E28" s="111"/>
      <c r="F28" s="111"/>
      <c r="G28" s="111"/>
      <c r="H28" s="111"/>
      <c r="I28" s="111"/>
      <c r="J28" s="111"/>
      <c r="K28" s="111"/>
      <c r="L28" s="68"/>
      <c r="M28" s="26" t="s">
        <v>616</v>
      </c>
      <c r="N28" s="26"/>
      <c r="O28" s="30"/>
    </row>
    <row r="29" spans="1:15" s="22" customFormat="1" ht="12.5" x14ac:dyDescent="0.25">
      <c r="A29" s="67"/>
      <c r="B29" s="67"/>
      <c r="C29" s="67"/>
      <c r="D29" s="67"/>
      <c r="E29" s="67"/>
      <c r="F29" s="67"/>
      <c r="G29" s="67"/>
      <c r="H29" s="67"/>
      <c r="I29" s="67"/>
      <c r="J29" s="67"/>
      <c r="K29" s="67"/>
      <c r="L29" s="67"/>
      <c r="M29" s="23"/>
      <c r="N29" s="23"/>
      <c r="O29" s="29"/>
    </row>
    <row r="30" spans="1:15" s="52" customFormat="1" x14ac:dyDescent="0.3">
      <c r="A30" s="69"/>
      <c r="B30" s="69"/>
      <c r="C30" s="69"/>
      <c r="D30" s="69"/>
      <c r="E30" s="69"/>
      <c r="F30" s="69"/>
      <c r="G30" s="114" t="s">
        <v>687</v>
      </c>
      <c r="H30" s="114"/>
      <c r="I30" s="114"/>
      <c r="J30" s="114"/>
      <c r="K30" s="114"/>
      <c r="L30" s="69"/>
    </row>
    <row r="31" spans="1:15" s="52" customFormat="1" x14ac:dyDescent="0.3">
      <c r="A31" s="69"/>
      <c r="B31" s="69"/>
      <c r="C31" s="69"/>
      <c r="D31" s="69"/>
      <c r="E31" s="69"/>
      <c r="F31" s="69"/>
      <c r="G31" s="70" t="s">
        <v>479</v>
      </c>
      <c r="H31" s="70" t="s">
        <v>480</v>
      </c>
      <c r="I31" s="70" t="s">
        <v>503</v>
      </c>
      <c r="J31" s="70" t="s">
        <v>515</v>
      </c>
      <c r="K31" s="70" t="s">
        <v>544</v>
      </c>
      <c r="L31" s="69"/>
    </row>
    <row r="32" spans="1:15" s="22" customFormat="1" ht="12.5" x14ac:dyDescent="0.25">
      <c r="A32" s="67"/>
      <c r="B32" s="115" t="s">
        <v>319</v>
      </c>
      <c r="C32" s="115"/>
      <c r="D32" s="115"/>
      <c r="E32" s="115"/>
      <c r="F32" s="115"/>
      <c r="G32" s="75">
        <v>52.7</v>
      </c>
      <c r="H32" s="75">
        <v>50.9</v>
      </c>
      <c r="I32" s="75">
        <v>50.1</v>
      </c>
      <c r="J32" s="75">
        <v>51.5</v>
      </c>
      <c r="K32" s="75">
        <v>53</v>
      </c>
      <c r="L32" s="67"/>
      <c r="M32" s="23"/>
      <c r="N32" s="23" t="s">
        <v>319</v>
      </c>
      <c r="O32" s="29"/>
    </row>
    <row r="33" spans="1:15" s="22" customFormat="1" ht="12.5" x14ac:dyDescent="0.25">
      <c r="A33" s="67"/>
      <c r="B33" s="115" t="s">
        <v>320</v>
      </c>
      <c r="C33" s="115"/>
      <c r="D33" s="115"/>
      <c r="E33" s="115"/>
      <c r="F33" s="115"/>
      <c r="G33" s="75">
        <v>83.9</v>
      </c>
      <c r="H33" s="75">
        <v>84</v>
      </c>
      <c r="I33" s="75">
        <v>84.4</v>
      </c>
      <c r="J33" s="75">
        <v>86</v>
      </c>
      <c r="K33" s="75">
        <v>86.3</v>
      </c>
      <c r="L33" s="67"/>
      <c r="M33" s="23"/>
      <c r="N33" s="23" t="s">
        <v>320</v>
      </c>
      <c r="O33" s="29"/>
    </row>
    <row r="34" spans="1:15" s="22" customFormat="1" ht="25" x14ac:dyDescent="0.25">
      <c r="A34" s="67"/>
      <c r="B34" s="115" t="s">
        <v>495</v>
      </c>
      <c r="C34" s="115"/>
      <c r="D34" s="115"/>
      <c r="E34" s="115"/>
      <c r="F34" s="115"/>
      <c r="G34" s="75">
        <v>61.2</v>
      </c>
      <c r="H34" s="75">
        <v>62.6</v>
      </c>
      <c r="I34" s="75">
        <v>63.7</v>
      </c>
      <c r="J34" s="75">
        <v>65.900000000000006</v>
      </c>
      <c r="K34" s="75">
        <v>67.099999999999994</v>
      </c>
      <c r="L34" s="67"/>
      <c r="M34" s="23"/>
      <c r="N34" s="23" t="s">
        <v>495</v>
      </c>
      <c r="O34" s="29"/>
    </row>
    <row r="35" spans="1:15" s="22" customFormat="1" ht="12.5" x14ac:dyDescent="0.25">
      <c r="A35" s="67"/>
      <c r="B35" s="115" t="s">
        <v>496</v>
      </c>
      <c r="C35" s="115"/>
      <c r="D35" s="115"/>
      <c r="E35" s="115"/>
      <c r="F35" s="115"/>
      <c r="G35" s="75">
        <v>64.3</v>
      </c>
      <c r="H35" s="75">
        <v>65</v>
      </c>
      <c r="I35" s="75">
        <v>66.5</v>
      </c>
      <c r="J35" s="75">
        <v>69.599999999999994</v>
      </c>
      <c r="K35" s="75">
        <v>72.7</v>
      </c>
      <c r="L35" s="67"/>
      <c r="M35" s="23"/>
      <c r="N35" s="23" t="s">
        <v>496</v>
      </c>
      <c r="O35" s="29"/>
    </row>
    <row r="36" spans="1:15" s="22" customFormat="1" ht="12.5" x14ac:dyDescent="0.25">
      <c r="A36" s="67"/>
      <c r="B36" s="115" t="s">
        <v>321</v>
      </c>
      <c r="C36" s="115"/>
      <c r="D36" s="115"/>
      <c r="E36" s="115"/>
      <c r="F36" s="115"/>
      <c r="G36" s="75">
        <v>15.4</v>
      </c>
      <c r="H36" s="75">
        <v>14.2</v>
      </c>
      <c r="I36" s="75">
        <v>11.3</v>
      </c>
      <c r="J36" s="75">
        <v>12.9</v>
      </c>
      <c r="K36" s="75">
        <v>13.6</v>
      </c>
      <c r="L36" s="67"/>
      <c r="M36" s="23"/>
      <c r="N36" s="23" t="s">
        <v>321</v>
      </c>
      <c r="O36" s="29"/>
    </row>
    <row r="37" spans="1:15" s="22" customFormat="1" ht="25" x14ac:dyDescent="0.25">
      <c r="A37" s="67"/>
      <c r="B37" s="115" t="s">
        <v>497</v>
      </c>
      <c r="C37" s="115"/>
      <c r="D37" s="115"/>
      <c r="E37" s="115"/>
      <c r="F37" s="115"/>
      <c r="G37" s="75">
        <v>50.1</v>
      </c>
      <c r="H37" s="75">
        <v>49.9</v>
      </c>
      <c r="I37" s="75">
        <v>48.9</v>
      </c>
      <c r="J37" s="75">
        <v>47.9</v>
      </c>
      <c r="K37" s="75">
        <v>50.8</v>
      </c>
      <c r="L37" s="67"/>
      <c r="M37" s="23"/>
      <c r="N37" s="23" t="s">
        <v>497</v>
      </c>
      <c r="O37" s="29"/>
    </row>
    <row r="38" spans="1:15" s="22" customFormat="1" ht="25" x14ac:dyDescent="0.25">
      <c r="A38" s="67"/>
      <c r="B38" s="115" t="s">
        <v>498</v>
      </c>
      <c r="C38" s="115"/>
      <c r="D38" s="115"/>
      <c r="E38" s="115"/>
      <c r="F38" s="115"/>
      <c r="G38" s="75">
        <v>59.8</v>
      </c>
      <c r="H38" s="75">
        <v>58</v>
      </c>
      <c r="I38" s="75">
        <v>56.1</v>
      </c>
      <c r="J38" s="75">
        <v>55.8</v>
      </c>
      <c r="K38" s="75">
        <v>57.4</v>
      </c>
      <c r="L38" s="67"/>
      <c r="M38" s="23"/>
      <c r="N38" s="23" t="s">
        <v>498</v>
      </c>
      <c r="O38" s="29"/>
    </row>
    <row r="39" spans="1:15" s="22" customFormat="1" ht="37.5" x14ac:dyDescent="0.25">
      <c r="A39" s="67"/>
      <c r="B39" s="115" t="s">
        <v>499</v>
      </c>
      <c r="C39" s="115"/>
      <c r="D39" s="115"/>
      <c r="E39" s="115"/>
      <c r="F39" s="115"/>
      <c r="G39" s="75">
        <v>33.9</v>
      </c>
      <c r="H39" s="75">
        <v>33.6</v>
      </c>
      <c r="I39" s="75">
        <v>32.6</v>
      </c>
      <c r="J39" s="75">
        <v>32.1</v>
      </c>
      <c r="K39" s="75">
        <v>34</v>
      </c>
      <c r="L39" s="67"/>
      <c r="M39" s="23"/>
      <c r="N39" s="23" t="s">
        <v>499</v>
      </c>
      <c r="O39" s="29"/>
    </row>
    <row r="40" spans="1:15" s="22" customFormat="1" ht="12.5" x14ac:dyDescent="0.25">
      <c r="A40" s="67"/>
      <c r="B40" s="115" t="s">
        <v>322</v>
      </c>
      <c r="C40" s="115"/>
      <c r="D40" s="115"/>
      <c r="E40" s="115"/>
      <c r="F40" s="115"/>
      <c r="G40" s="75">
        <v>23.8</v>
      </c>
      <c r="H40" s="75">
        <v>18.8</v>
      </c>
      <c r="I40" s="75">
        <v>19</v>
      </c>
      <c r="J40" s="75">
        <v>18.399999999999999</v>
      </c>
      <c r="K40" s="75">
        <v>19</v>
      </c>
      <c r="L40" s="67"/>
      <c r="M40" s="23"/>
      <c r="N40" s="23" t="s">
        <v>322</v>
      </c>
      <c r="O40" s="29"/>
    </row>
    <row r="41" spans="1:15" s="22" customFormat="1" ht="25" x14ac:dyDescent="0.25">
      <c r="A41" s="67"/>
      <c r="B41" s="115" t="s">
        <v>500</v>
      </c>
      <c r="C41" s="115"/>
      <c r="D41" s="115"/>
      <c r="E41" s="115"/>
      <c r="F41" s="115"/>
      <c r="G41" s="75">
        <v>23.2</v>
      </c>
      <c r="H41" s="75">
        <v>22.6</v>
      </c>
      <c r="I41" s="75">
        <v>22.9</v>
      </c>
      <c r="J41" s="75">
        <v>23.4</v>
      </c>
      <c r="K41" s="75">
        <v>23.7</v>
      </c>
      <c r="L41" s="67"/>
      <c r="M41" s="23"/>
      <c r="N41" s="23" t="s">
        <v>500</v>
      </c>
      <c r="O41" s="29"/>
    </row>
    <row r="42" spans="1:15" s="22" customFormat="1" ht="12.5" x14ac:dyDescent="0.25">
      <c r="A42" s="67"/>
      <c r="B42" s="115" t="s">
        <v>323</v>
      </c>
      <c r="C42" s="115"/>
      <c r="D42" s="115"/>
      <c r="E42" s="115"/>
      <c r="F42" s="115"/>
      <c r="G42" s="75">
        <v>84.4</v>
      </c>
      <c r="H42" s="75">
        <v>84.2</v>
      </c>
      <c r="I42" s="75">
        <v>84.7</v>
      </c>
      <c r="J42" s="75">
        <v>84.3</v>
      </c>
      <c r="K42" s="75">
        <v>85.2</v>
      </c>
      <c r="L42" s="67"/>
      <c r="M42" s="23"/>
      <c r="N42" s="23" t="s">
        <v>323</v>
      </c>
      <c r="O42" s="29"/>
    </row>
    <row r="43" spans="1:15" s="22" customFormat="1" ht="12.5" x14ac:dyDescent="0.25">
      <c r="A43" s="67"/>
      <c r="B43" s="115" t="s">
        <v>324</v>
      </c>
      <c r="C43" s="115"/>
      <c r="D43" s="115"/>
      <c r="E43" s="115"/>
      <c r="F43" s="115"/>
      <c r="G43" s="75">
        <v>82.3</v>
      </c>
      <c r="H43" s="75">
        <v>82.5</v>
      </c>
      <c r="I43" s="75">
        <v>82.8</v>
      </c>
      <c r="J43" s="75">
        <v>82.5</v>
      </c>
      <c r="K43" s="75">
        <v>84</v>
      </c>
      <c r="L43" s="67"/>
      <c r="M43" s="23"/>
      <c r="N43" s="23" t="s">
        <v>324</v>
      </c>
      <c r="O43" s="29"/>
    </row>
    <row r="44" spans="1:15" s="22" customFormat="1" ht="12.5" x14ac:dyDescent="0.25">
      <c r="A44" s="67"/>
      <c r="B44" s="115" t="s">
        <v>501</v>
      </c>
      <c r="C44" s="115"/>
      <c r="D44" s="115"/>
      <c r="E44" s="115"/>
      <c r="F44" s="115"/>
      <c r="G44" s="75">
        <v>75.5</v>
      </c>
      <c r="H44" s="75">
        <v>74.599999999999994</v>
      </c>
      <c r="I44" s="75">
        <v>76</v>
      </c>
      <c r="J44" s="75">
        <v>76.3</v>
      </c>
      <c r="K44" s="75">
        <v>77.900000000000006</v>
      </c>
      <c r="L44" s="67"/>
      <c r="M44" s="23"/>
      <c r="N44" s="23" t="s">
        <v>501</v>
      </c>
      <c r="O44" s="29"/>
    </row>
    <row r="45" spans="1:15" s="22" customFormat="1" ht="12.5" x14ac:dyDescent="0.25">
      <c r="A45" s="67"/>
      <c r="B45" s="115" t="s">
        <v>325</v>
      </c>
      <c r="C45" s="115"/>
      <c r="D45" s="115"/>
      <c r="E45" s="115"/>
      <c r="F45" s="115"/>
      <c r="G45" s="75">
        <v>35.299999999999997</v>
      </c>
      <c r="H45" s="75">
        <v>35.700000000000003</v>
      </c>
      <c r="I45" s="75">
        <v>36</v>
      </c>
      <c r="J45" s="75">
        <v>37.1</v>
      </c>
      <c r="K45" s="75">
        <v>40</v>
      </c>
      <c r="L45" s="67"/>
      <c r="M45" s="23"/>
      <c r="N45" s="23" t="s">
        <v>325</v>
      </c>
      <c r="O45" s="29"/>
    </row>
    <row r="46" spans="1:15" s="22" customFormat="1" ht="12.5" x14ac:dyDescent="0.25">
      <c r="A46" s="67"/>
      <c r="B46" s="115" t="s">
        <v>326</v>
      </c>
      <c r="C46" s="115"/>
      <c r="D46" s="115"/>
      <c r="E46" s="115"/>
      <c r="F46" s="115"/>
      <c r="G46" s="75">
        <v>20.100000000000001</v>
      </c>
      <c r="H46" s="75">
        <v>16.2</v>
      </c>
      <c r="I46" s="75">
        <v>17.8</v>
      </c>
      <c r="J46" s="75">
        <v>15.6</v>
      </c>
      <c r="K46" s="75">
        <v>16.2</v>
      </c>
      <c r="L46" s="67"/>
      <c r="M46" s="23"/>
      <c r="N46" s="23" t="s">
        <v>326</v>
      </c>
      <c r="O46" s="29"/>
    </row>
    <row r="47" spans="1:15" s="22" customFormat="1" ht="12.5" x14ac:dyDescent="0.25">
      <c r="A47" s="67"/>
      <c r="B47" s="115" t="s">
        <v>327</v>
      </c>
      <c r="C47" s="115"/>
      <c r="D47" s="115"/>
      <c r="E47" s="115"/>
      <c r="F47" s="115"/>
      <c r="G47" s="75">
        <v>72.2</v>
      </c>
      <c r="H47" s="75">
        <v>69.8</v>
      </c>
      <c r="I47" s="75">
        <v>68.3</v>
      </c>
      <c r="J47" s="75">
        <v>67.400000000000006</v>
      </c>
      <c r="K47" s="75">
        <v>68.599999999999994</v>
      </c>
      <c r="L47" s="67"/>
      <c r="M47" s="23"/>
      <c r="N47" s="23" t="s">
        <v>327</v>
      </c>
      <c r="O47" s="29"/>
    </row>
    <row r="48" spans="1:15" s="22" customFormat="1" ht="12.5" x14ac:dyDescent="0.25">
      <c r="A48" s="67"/>
      <c r="B48" s="115" t="s">
        <v>29</v>
      </c>
      <c r="C48" s="115"/>
      <c r="D48" s="115"/>
      <c r="E48" s="115"/>
      <c r="F48" s="115"/>
      <c r="G48" s="75">
        <v>1.9</v>
      </c>
      <c r="H48" s="75">
        <v>1.7</v>
      </c>
      <c r="I48" s="75">
        <v>1.4</v>
      </c>
      <c r="J48" s="75">
        <v>1.7</v>
      </c>
      <c r="K48" s="75">
        <v>1.7</v>
      </c>
      <c r="L48" s="67"/>
      <c r="M48" s="23"/>
      <c r="N48" s="23" t="s">
        <v>29</v>
      </c>
      <c r="O48" s="29"/>
    </row>
    <row r="49" spans="1:15" s="22" customFormat="1" ht="12.5" x14ac:dyDescent="0.25">
      <c r="A49" s="67"/>
      <c r="B49" s="67"/>
      <c r="C49" s="67"/>
      <c r="D49" s="67"/>
      <c r="E49" s="67"/>
      <c r="F49" s="67"/>
      <c r="G49" s="67"/>
      <c r="H49" s="67"/>
      <c r="I49" s="67"/>
      <c r="J49" s="67"/>
      <c r="K49" s="67"/>
      <c r="L49" s="67"/>
      <c r="M49" s="23"/>
      <c r="N49" s="23"/>
      <c r="O49" s="29"/>
    </row>
    <row r="50" spans="1:15" s="22" customFormat="1" ht="12.5" x14ac:dyDescent="0.25">
      <c r="A50" s="67"/>
      <c r="B50" s="115" t="s">
        <v>24</v>
      </c>
      <c r="C50" s="115"/>
      <c r="D50" s="115"/>
      <c r="E50" s="115"/>
      <c r="F50" s="115"/>
      <c r="G50" s="73">
        <v>16143</v>
      </c>
      <c r="H50" s="73">
        <v>16506</v>
      </c>
      <c r="I50" s="73">
        <v>16334</v>
      </c>
      <c r="J50" s="73">
        <v>16219</v>
      </c>
      <c r="K50" s="73">
        <v>17056</v>
      </c>
      <c r="L50" s="67"/>
      <c r="M50" s="23"/>
      <c r="N50" s="23" t="s">
        <v>24</v>
      </c>
      <c r="O50" s="29"/>
    </row>
    <row r="51" spans="1:15" s="22" customFormat="1" ht="12.5" x14ac:dyDescent="0.25">
      <c r="A51" s="67"/>
      <c r="B51" s="67"/>
      <c r="C51" s="67"/>
      <c r="D51" s="67"/>
      <c r="E51" s="67"/>
      <c r="F51" s="67"/>
      <c r="G51" s="67"/>
      <c r="H51" s="67"/>
      <c r="I51" s="67"/>
      <c r="J51" s="67"/>
      <c r="K51" s="67"/>
      <c r="L51" s="67"/>
      <c r="M51" s="23"/>
      <c r="N51" s="23"/>
      <c r="O51" s="29"/>
    </row>
    <row r="52" spans="1:15" s="22" customFormat="1" ht="12.5" x14ac:dyDescent="0.25">
      <c r="A52" s="67"/>
      <c r="B52" s="67"/>
      <c r="C52" s="67"/>
      <c r="D52" s="67"/>
      <c r="E52" s="67"/>
      <c r="F52" s="67"/>
      <c r="G52" s="67"/>
      <c r="H52" s="67"/>
      <c r="I52" s="67"/>
      <c r="J52" s="67"/>
      <c r="K52" s="67"/>
      <c r="L52" s="67"/>
      <c r="M52" s="23"/>
      <c r="N52" s="23"/>
      <c r="O52" s="29"/>
    </row>
    <row r="53" spans="1:15" s="25" customFormat="1" x14ac:dyDescent="0.3">
      <c r="A53" s="68"/>
      <c r="B53" s="111" t="s">
        <v>617</v>
      </c>
      <c r="C53" s="111"/>
      <c r="D53" s="111"/>
      <c r="E53" s="111"/>
      <c r="F53" s="111"/>
      <c r="G53" s="111"/>
      <c r="H53" s="111"/>
      <c r="I53" s="111"/>
      <c r="J53" s="111"/>
      <c r="K53" s="111"/>
      <c r="L53" s="68"/>
      <c r="M53" s="26" t="s">
        <v>617</v>
      </c>
      <c r="N53" s="26"/>
      <c r="O53" s="30"/>
    </row>
    <row r="54" spans="1:15" s="22" customFormat="1" ht="12.5" x14ac:dyDescent="0.25">
      <c r="A54" s="67"/>
      <c r="B54" s="67"/>
      <c r="C54" s="67"/>
      <c r="D54" s="67"/>
      <c r="E54" s="67"/>
      <c r="F54" s="67"/>
      <c r="G54" s="67"/>
      <c r="H54" s="67"/>
      <c r="I54" s="67"/>
      <c r="J54" s="67"/>
      <c r="K54" s="67"/>
      <c r="L54" s="67"/>
      <c r="M54" s="23"/>
      <c r="N54" s="23"/>
      <c r="O54" s="29"/>
    </row>
    <row r="55" spans="1:15" s="22" customFormat="1" x14ac:dyDescent="0.3">
      <c r="A55" s="67"/>
      <c r="B55" s="67"/>
      <c r="C55" s="67"/>
      <c r="D55" s="67"/>
      <c r="E55" s="116" t="s">
        <v>602</v>
      </c>
      <c r="F55" s="116"/>
      <c r="G55" s="116"/>
      <c r="H55" s="116"/>
      <c r="I55" s="116"/>
      <c r="J55" s="67"/>
      <c r="K55" s="67"/>
      <c r="L55" s="67"/>
      <c r="M55" s="23"/>
      <c r="N55" s="23"/>
      <c r="O55" s="29"/>
    </row>
    <row r="56" spans="1:15" s="22" customFormat="1" ht="29" customHeight="1" x14ac:dyDescent="0.3">
      <c r="A56" s="67"/>
      <c r="B56" s="117" t="s">
        <v>23</v>
      </c>
      <c r="C56" s="117"/>
      <c r="D56" s="76" t="s">
        <v>603</v>
      </c>
      <c r="E56" s="76" t="s">
        <v>151</v>
      </c>
      <c r="F56" s="76" t="s">
        <v>152</v>
      </c>
      <c r="G56" s="76" t="s">
        <v>153</v>
      </c>
      <c r="H56" s="76" t="s">
        <v>154</v>
      </c>
      <c r="I56" s="76" t="s">
        <v>155</v>
      </c>
      <c r="J56" s="76" t="s">
        <v>22</v>
      </c>
      <c r="K56" s="67"/>
      <c r="L56" s="67"/>
      <c r="M56" s="23"/>
      <c r="N56" s="23"/>
      <c r="O56" s="29"/>
    </row>
    <row r="57" spans="1:15" s="22" customFormat="1" ht="12.5" x14ac:dyDescent="0.25">
      <c r="A57" s="67"/>
      <c r="B57" s="118" t="s">
        <v>328</v>
      </c>
      <c r="C57" s="119"/>
      <c r="D57" s="119"/>
      <c r="E57" s="119"/>
      <c r="F57" s="119"/>
      <c r="G57" s="119"/>
      <c r="H57" s="119"/>
      <c r="I57" s="119"/>
      <c r="J57" s="120"/>
      <c r="K57" s="67"/>
      <c r="L57" s="67"/>
      <c r="M57" s="23" t="s">
        <v>328</v>
      </c>
      <c r="N57" s="23"/>
      <c r="O57" s="29"/>
    </row>
    <row r="58" spans="1:15" s="22" customFormat="1" ht="12.5" x14ac:dyDescent="0.25">
      <c r="A58" s="67"/>
      <c r="B58" s="121" t="s">
        <v>687</v>
      </c>
      <c r="C58" s="121"/>
      <c r="D58" s="77">
        <v>2025</v>
      </c>
      <c r="E58" s="75">
        <v>1.7</v>
      </c>
      <c r="F58" s="75">
        <v>5.4</v>
      </c>
      <c r="G58" s="75">
        <v>12.9</v>
      </c>
      <c r="H58" s="75">
        <v>43.7</v>
      </c>
      <c r="I58" s="75">
        <v>36.299999999999997</v>
      </c>
      <c r="J58" s="73">
        <v>16597</v>
      </c>
      <c r="K58" s="67"/>
      <c r="L58" s="67"/>
      <c r="M58" s="23"/>
      <c r="N58" s="23"/>
      <c r="O58" s="29"/>
    </row>
    <row r="59" spans="1:15" s="22" customFormat="1" ht="12.5" x14ac:dyDescent="0.25">
      <c r="A59" s="67"/>
      <c r="B59" s="121" t="s">
        <v>687</v>
      </c>
      <c r="C59" s="121"/>
      <c r="D59" s="77">
        <v>2024</v>
      </c>
      <c r="E59" s="75">
        <v>2.2000000000000002</v>
      </c>
      <c r="F59" s="75">
        <v>6.4</v>
      </c>
      <c r="G59" s="75">
        <v>14.3</v>
      </c>
      <c r="H59" s="75">
        <v>44.2</v>
      </c>
      <c r="I59" s="75">
        <v>32.9</v>
      </c>
      <c r="J59" s="73">
        <v>15848</v>
      </c>
      <c r="K59" s="67"/>
      <c r="L59" s="67"/>
      <c r="M59" s="23"/>
      <c r="N59" s="23"/>
      <c r="O59" s="29"/>
    </row>
    <row r="60" spans="1:15" s="22" customFormat="1" ht="12.5" x14ac:dyDescent="0.25">
      <c r="A60" s="67"/>
      <c r="B60" s="121" t="s">
        <v>687</v>
      </c>
      <c r="C60" s="121"/>
      <c r="D60" s="77">
        <v>2023</v>
      </c>
      <c r="E60" s="75">
        <v>2.2999999999999998</v>
      </c>
      <c r="F60" s="75">
        <v>7.3</v>
      </c>
      <c r="G60" s="75">
        <v>15.5</v>
      </c>
      <c r="H60" s="75">
        <v>44.6</v>
      </c>
      <c r="I60" s="75">
        <v>30.2</v>
      </c>
      <c r="J60" s="73">
        <v>15948</v>
      </c>
      <c r="K60" s="67"/>
      <c r="L60" s="67"/>
      <c r="M60" s="23"/>
      <c r="N60" s="23"/>
      <c r="O60" s="29"/>
    </row>
    <row r="61" spans="1:15" s="22" customFormat="1" ht="12.5" x14ac:dyDescent="0.25">
      <c r="A61" s="67"/>
      <c r="B61" s="121" t="s">
        <v>687</v>
      </c>
      <c r="C61" s="121"/>
      <c r="D61" s="77">
        <v>2022</v>
      </c>
      <c r="E61" s="75">
        <v>2.5</v>
      </c>
      <c r="F61" s="75">
        <v>7.7</v>
      </c>
      <c r="G61" s="75">
        <v>15.9</v>
      </c>
      <c r="H61" s="75">
        <v>44.9</v>
      </c>
      <c r="I61" s="75">
        <v>29</v>
      </c>
      <c r="J61" s="73">
        <v>16292</v>
      </c>
      <c r="K61" s="67"/>
      <c r="L61" s="67"/>
      <c r="M61" s="23"/>
      <c r="N61" s="23"/>
      <c r="O61" s="29"/>
    </row>
    <row r="62" spans="1:15" s="22" customFormat="1" ht="12.5" x14ac:dyDescent="0.25">
      <c r="A62" s="67"/>
      <c r="B62" s="121" t="s">
        <v>687</v>
      </c>
      <c r="C62" s="121"/>
      <c r="D62" s="77">
        <v>2021</v>
      </c>
      <c r="E62" s="75">
        <v>2.5</v>
      </c>
      <c r="F62" s="75">
        <v>6.9</v>
      </c>
      <c r="G62" s="75">
        <v>15.3</v>
      </c>
      <c r="H62" s="75">
        <v>44.7</v>
      </c>
      <c r="I62" s="75">
        <v>30.7</v>
      </c>
      <c r="J62" s="73">
        <v>15853</v>
      </c>
      <c r="K62" s="67"/>
      <c r="L62" s="67"/>
      <c r="M62" s="23"/>
      <c r="N62" s="23"/>
      <c r="O62" s="29"/>
    </row>
    <row r="63" spans="1:15" s="22" customFormat="1" ht="12.5" x14ac:dyDescent="0.25">
      <c r="A63" s="67"/>
      <c r="B63" s="67"/>
      <c r="C63" s="67"/>
      <c r="D63" s="67"/>
      <c r="E63" s="67"/>
      <c r="F63" s="67"/>
      <c r="G63" s="67"/>
      <c r="H63" s="67"/>
      <c r="I63" s="67"/>
      <c r="J63" s="67"/>
      <c r="K63" s="67"/>
      <c r="L63" s="67"/>
      <c r="M63" s="23"/>
      <c r="N63" s="23"/>
      <c r="O63" s="29"/>
    </row>
    <row r="64" spans="1:15" s="22" customFormat="1" ht="12.5" x14ac:dyDescent="0.25">
      <c r="A64" s="67"/>
      <c r="B64" s="67"/>
      <c r="C64" s="67"/>
      <c r="D64" s="67"/>
      <c r="E64" s="67"/>
      <c r="F64" s="67"/>
      <c r="G64" s="67"/>
      <c r="H64" s="67"/>
      <c r="I64" s="67"/>
      <c r="J64" s="67"/>
      <c r="K64" s="67"/>
      <c r="L64" s="67"/>
      <c r="M64" s="23"/>
      <c r="N64" s="23"/>
      <c r="O64" s="29"/>
    </row>
    <row r="65" spans="1:15" s="25" customFormat="1" x14ac:dyDescent="0.3">
      <c r="A65" s="68"/>
      <c r="B65" s="111" t="s">
        <v>618</v>
      </c>
      <c r="C65" s="111"/>
      <c r="D65" s="111"/>
      <c r="E65" s="111"/>
      <c r="F65" s="111"/>
      <c r="G65" s="111"/>
      <c r="H65" s="111"/>
      <c r="I65" s="111"/>
      <c r="J65" s="111"/>
      <c r="K65" s="111"/>
      <c r="L65" s="68"/>
      <c r="M65" s="26" t="s">
        <v>618</v>
      </c>
      <c r="N65" s="26"/>
      <c r="O65" s="30"/>
    </row>
    <row r="66" spans="1:15" s="22" customFormat="1" ht="12.5" x14ac:dyDescent="0.25">
      <c r="A66" s="67"/>
      <c r="B66" s="67"/>
      <c r="C66" s="67"/>
      <c r="D66" s="67"/>
      <c r="E66" s="67"/>
      <c r="F66" s="67"/>
      <c r="G66" s="67"/>
      <c r="H66" s="67"/>
      <c r="I66" s="67"/>
      <c r="J66" s="67"/>
      <c r="K66" s="67"/>
      <c r="L66" s="67"/>
      <c r="M66" s="23"/>
      <c r="N66" s="23"/>
      <c r="O66" s="29"/>
    </row>
    <row r="67" spans="1:15" s="22" customFormat="1" x14ac:dyDescent="0.3">
      <c r="A67" s="67"/>
      <c r="B67" s="67"/>
      <c r="C67" s="67"/>
      <c r="D67" s="67"/>
      <c r="E67" s="116" t="s">
        <v>602</v>
      </c>
      <c r="F67" s="116"/>
      <c r="G67" s="116"/>
      <c r="H67" s="116"/>
      <c r="I67" s="116"/>
      <c r="J67" s="67"/>
      <c r="K67" s="67"/>
      <c r="L67" s="67"/>
      <c r="M67" s="23"/>
      <c r="N67" s="23"/>
      <c r="O67" s="29"/>
    </row>
    <row r="68" spans="1:15" s="22" customFormat="1" ht="29" customHeight="1" x14ac:dyDescent="0.3">
      <c r="A68" s="67"/>
      <c r="B68" s="117" t="s">
        <v>23</v>
      </c>
      <c r="C68" s="117"/>
      <c r="D68" s="76" t="s">
        <v>603</v>
      </c>
      <c r="E68" s="76" t="s">
        <v>151</v>
      </c>
      <c r="F68" s="76" t="s">
        <v>152</v>
      </c>
      <c r="G68" s="76" t="s">
        <v>153</v>
      </c>
      <c r="H68" s="76" t="s">
        <v>154</v>
      </c>
      <c r="I68" s="76" t="s">
        <v>155</v>
      </c>
      <c r="J68" s="76" t="s">
        <v>22</v>
      </c>
      <c r="K68" s="67"/>
      <c r="L68" s="67"/>
      <c r="M68" s="23"/>
      <c r="N68" s="23"/>
      <c r="O68" s="29"/>
    </row>
    <row r="69" spans="1:15" s="22" customFormat="1" ht="25" x14ac:dyDescent="0.25">
      <c r="A69" s="67"/>
      <c r="B69" s="118" t="s">
        <v>530</v>
      </c>
      <c r="C69" s="119"/>
      <c r="D69" s="119"/>
      <c r="E69" s="119"/>
      <c r="F69" s="119"/>
      <c r="G69" s="119"/>
      <c r="H69" s="119"/>
      <c r="I69" s="119"/>
      <c r="J69" s="120"/>
      <c r="K69" s="67"/>
      <c r="L69" s="67"/>
      <c r="M69" s="23" t="s">
        <v>530</v>
      </c>
      <c r="N69" s="23"/>
      <c r="O69" s="29"/>
    </row>
    <row r="70" spans="1:15" s="22" customFormat="1" ht="12.5" x14ac:dyDescent="0.25">
      <c r="A70" s="67"/>
      <c r="B70" s="121" t="s">
        <v>687</v>
      </c>
      <c r="C70" s="121"/>
      <c r="D70" s="77">
        <v>2025</v>
      </c>
      <c r="E70" s="75">
        <v>0.5</v>
      </c>
      <c r="F70" s="75">
        <v>1.3</v>
      </c>
      <c r="G70" s="75">
        <v>7.3</v>
      </c>
      <c r="H70" s="75">
        <v>40.1</v>
      </c>
      <c r="I70" s="75">
        <v>50.8</v>
      </c>
      <c r="J70" s="73">
        <v>16898</v>
      </c>
      <c r="K70" s="67"/>
      <c r="L70" s="67"/>
      <c r="M70" s="23"/>
      <c r="N70" s="23"/>
      <c r="O70" s="29"/>
    </row>
    <row r="71" spans="1:15" s="22" customFormat="1" ht="12.5" x14ac:dyDescent="0.25">
      <c r="A71" s="67"/>
      <c r="B71" s="121" t="s">
        <v>687</v>
      </c>
      <c r="C71" s="121"/>
      <c r="D71" s="77">
        <v>2024</v>
      </c>
      <c r="E71" s="75">
        <v>0.5</v>
      </c>
      <c r="F71" s="75">
        <v>1.2</v>
      </c>
      <c r="G71" s="75">
        <v>7.8</v>
      </c>
      <c r="H71" s="75">
        <v>42.5</v>
      </c>
      <c r="I71" s="75">
        <v>48</v>
      </c>
      <c r="J71" s="73">
        <v>16079</v>
      </c>
      <c r="K71" s="67"/>
      <c r="L71" s="67"/>
      <c r="M71" s="23"/>
      <c r="N71" s="23"/>
      <c r="O71" s="29"/>
    </row>
    <row r="72" spans="1:15" s="22" customFormat="1" ht="12.5" x14ac:dyDescent="0.25">
      <c r="A72" s="67"/>
      <c r="B72" s="121" t="s">
        <v>687</v>
      </c>
      <c r="C72" s="121"/>
      <c r="D72" s="77">
        <v>2023</v>
      </c>
      <c r="E72" s="75">
        <v>0.7</v>
      </c>
      <c r="F72" s="75">
        <v>1.3</v>
      </c>
      <c r="G72" s="75">
        <v>8</v>
      </c>
      <c r="H72" s="75">
        <v>42.2</v>
      </c>
      <c r="I72" s="75">
        <v>47.9</v>
      </c>
      <c r="J72" s="73">
        <v>16197</v>
      </c>
      <c r="K72" s="67"/>
      <c r="L72" s="67"/>
      <c r="M72" s="23"/>
      <c r="N72" s="23"/>
      <c r="O72" s="29"/>
    </row>
    <row r="73" spans="1:15" s="22" customFormat="1" ht="12.5" x14ac:dyDescent="0.25">
      <c r="A73" s="67"/>
      <c r="B73" s="121" t="s">
        <v>687</v>
      </c>
      <c r="C73" s="121"/>
      <c r="D73" s="77">
        <v>2022</v>
      </c>
      <c r="E73" s="75">
        <v>0.6</v>
      </c>
      <c r="F73" s="75">
        <v>1.4</v>
      </c>
      <c r="G73" s="75">
        <v>8.3000000000000007</v>
      </c>
      <c r="H73" s="75">
        <v>43</v>
      </c>
      <c r="I73" s="75">
        <v>46.7</v>
      </c>
      <c r="J73" s="73">
        <v>16370</v>
      </c>
      <c r="K73" s="67"/>
      <c r="L73" s="67"/>
      <c r="M73" s="23"/>
      <c r="N73" s="23"/>
      <c r="O73" s="29"/>
    </row>
    <row r="74" spans="1:15" s="22" customFormat="1" ht="12.5" x14ac:dyDescent="0.25">
      <c r="A74" s="67"/>
      <c r="B74" s="121" t="s">
        <v>687</v>
      </c>
      <c r="C74" s="121"/>
      <c r="D74" s="77">
        <v>2021</v>
      </c>
      <c r="E74" s="75">
        <v>0.8</v>
      </c>
      <c r="F74" s="75">
        <v>1.5</v>
      </c>
      <c r="G74" s="75">
        <v>8.3000000000000007</v>
      </c>
      <c r="H74" s="75">
        <v>42.6</v>
      </c>
      <c r="I74" s="75">
        <v>46.9</v>
      </c>
      <c r="J74" s="73">
        <v>16023</v>
      </c>
      <c r="K74" s="67"/>
      <c r="L74" s="67"/>
      <c r="M74" s="23"/>
      <c r="N74" s="23"/>
      <c r="O74" s="29"/>
    </row>
    <row r="75" spans="1:15" s="22" customFormat="1" ht="25" x14ac:dyDescent="0.25">
      <c r="A75" s="67"/>
      <c r="B75" s="118" t="s">
        <v>531</v>
      </c>
      <c r="C75" s="119"/>
      <c r="D75" s="119"/>
      <c r="E75" s="119"/>
      <c r="F75" s="119"/>
      <c r="G75" s="119"/>
      <c r="H75" s="119"/>
      <c r="I75" s="119"/>
      <c r="J75" s="120"/>
      <c r="K75" s="67"/>
      <c r="L75" s="67"/>
      <c r="M75" s="23" t="s">
        <v>531</v>
      </c>
      <c r="N75" s="23"/>
      <c r="O75" s="29"/>
    </row>
    <row r="76" spans="1:15" s="22" customFormat="1" ht="12.5" x14ac:dyDescent="0.25">
      <c r="A76" s="67"/>
      <c r="B76" s="121" t="s">
        <v>687</v>
      </c>
      <c r="C76" s="121"/>
      <c r="D76" s="77">
        <v>2025</v>
      </c>
      <c r="E76" s="75">
        <v>2.1</v>
      </c>
      <c r="F76" s="75">
        <v>5.2</v>
      </c>
      <c r="G76" s="75">
        <v>14.7</v>
      </c>
      <c r="H76" s="75">
        <v>33.299999999999997</v>
      </c>
      <c r="I76" s="75">
        <v>44.7</v>
      </c>
      <c r="J76" s="73">
        <v>16885</v>
      </c>
      <c r="K76" s="67"/>
      <c r="L76" s="67"/>
      <c r="M76" s="23"/>
      <c r="N76" s="23"/>
      <c r="O76" s="29"/>
    </row>
    <row r="77" spans="1:15" s="22" customFormat="1" ht="12.75" customHeight="1" x14ac:dyDescent="0.25">
      <c r="A77" s="67"/>
      <c r="B77" s="121" t="s">
        <v>687</v>
      </c>
      <c r="C77" s="121"/>
      <c r="D77" s="77">
        <v>2024</v>
      </c>
      <c r="E77" s="75">
        <v>2.2999999999999998</v>
      </c>
      <c r="F77" s="75">
        <v>6.2</v>
      </c>
      <c r="G77" s="75">
        <v>16</v>
      </c>
      <c r="H77" s="75">
        <v>35.700000000000003</v>
      </c>
      <c r="I77" s="75">
        <v>39.700000000000003</v>
      </c>
      <c r="J77" s="73">
        <v>16065</v>
      </c>
      <c r="K77" s="67"/>
      <c r="L77" s="67"/>
      <c r="M77" s="23"/>
      <c r="N77" s="23"/>
      <c r="O77" s="29"/>
    </row>
    <row r="78" spans="1:15" s="22" customFormat="1" ht="12.75" customHeight="1" x14ac:dyDescent="0.25">
      <c r="A78" s="67"/>
      <c r="B78" s="121" t="s">
        <v>687</v>
      </c>
      <c r="C78" s="121"/>
      <c r="D78" s="77">
        <v>2023</v>
      </c>
      <c r="E78" s="75">
        <v>2.8</v>
      </c>
      <c r="F78" s="75">
        <v>7.1</v>
      </c>
      <c r="G78" s="75">
        <v>16.8</v>
      </c>
      <c r="H78" s="75">
        <v>34.9</v>
      </c>
      <c r="I78" s="75">
        <v>38.4</v>
      </c>
      <c r="J78" s="73">
        <v>16191</v>
      </c>
      <c r="K78" s="67"/>
      <c r="L78" s="67"/>
      <c r="M78" s="23"/>
      <c r="N78" s="23"/>
      <c r="O78" s="29"/>
    </row>
    <row r="79" spans="1:15" s="22" customFormat="1" ht="12.75" customHeight="1" x14ac:dyDescent="0.25">
      <c r="A79" s="67"/>
      <c r="B79" s="121" t="s">
        <v>687</v>
      </c>
      <c r="C79" s="121"/>
      <c r="D79" s="77">
        <v>2022</v>
      </c>
      <c r="E79" s="75">
        <v>3.3</v>
      </c>
      <c r="F79" s="75">
        <v>7.9</v>
      </c>
      <c r="G79" s="75">
        <v>17.600000000000001</v>
      </c>
      <c r="H79" s="75">
        <v>34.5</v>
      </c>
      <c r="I79" s="75">
        <v>36.6</v>
      </c>
      <c r="J79" s="73">
        <v>16360</v>
      </c>
      <c r="K79" s="67"/>
      <c r="L79" s="67"/>
      <c r="M79" s="23"/>
      <c r="N79" s="23"/>
      <c r="O79" s="29"/>
    </row>
    <row r="80" spans="1:15" s="22" customFormat="1" ht="12.75" customHeight="1" x14ac:dyDescent="0.25">
      <c r="A80" s="67"/>
      <c r="B80" s="121" t="s">
        <v>687</v>
      </c>
      <c r="C80" s="121"/>
      <c r="D80" s="77">
        <v>2021</v>
      </c>
      <c r="E80" s="75">
        <v>3.7</v>
      </c>
      <c r="F80" s="75">
        <v>8.4</v>
      </c>
      <c r="G80" s="75">
        <v>17.5</v>
      </c>
      <c r="H80" s="75">
        <v>34.6</v>
      </c>
      <c r="I80" s="75">
        <v>35.799999999999997</v>
      </c>
      <c r="J80" s="73">
        <v>16021</v>
      </c>
      <c r="K80" s="67"/>
      <c r="L80" s="67"/>
      <c r="M80" s="23"/>
      <c r="N80" s="23"/>
      <c r="O80" s="29"/>
    </row>
    <row r="81" spans="1:15" s="22" customFormat="1" ht="12.75" customHeight="1" x14ac:dyDescent="0.25">
      <c r="A81" s="67"/>
      <c r="B81" s="67"/>
      <c r="C81" s="67"/>
      <c r="D81" s="67"/>
      <c r="E81" s="67"/>
      <c r="F81" s="67"/>
      <c r="G81" s="67"/>
      <c r="H81" s="67"/>
      <c r="I81" s="67"/>
      <c r="J81" s="67"/>
      <c r="K81" s="67"/>
      <c r="L81" s="67"/>
      <c r="M81" s="23"/>
      <c r="N81" s="23"/>
      <c r="O81" s="29"/>
    </row>
    <row r="82" spans="1:15" s="22" customFormat="1" ht="12.75" customHeight="1" x14ac:dyDescent="0.25">
      <c r="A82" s="67"/>
      <c r="B82" s="67"/>
      <c r="C82" s="67"/>
      <c r="D82" s="67"/>
      <c r="E82" s="67"/>
      <c r="F82" s="67"/>
      <c r="G82" s="67"/>
      <c r="H82" s="67"/>
      <c r="I82" s="67"/>
      <c r="J82" s="67"/>
      <c r="K82" s="67"/>
      <c r="L82" s="67"/>
      <c r="M82" s="23"/>
      <c r="N82" s="23"/>
      <c r="O82" s="29"/>
    </row>
    <row r="83" spans="1:15" s="25" customFormat="1" ht="39" x14ac:dyDescent="0.3">
      <c r="A83" s="68"/>
      <c r="B83" s="111" t="s">
        <v>619</v>
      </c>
      <c r="C83" s="111"/>
      <c r="D83" s="111"/>
      <c r="E83" s="111"/>
      <c r="F83" s="111"/>
      <c r="G83" s="111"/>
      <c r="H83" s="111"/>
      <c r="I83" s="111"/>
      <c r="J83" s="111"/>
      <c r="K83" s="111"/>
      <c r="L83" s="68"/>
      <c r="M83" s="26" t="s">
        <v>619</v>
      </c>
      <c r="N83" s="26"/>
      <c r="O83" s="30"/>
    </row>
    <row r="84" spans="1:15" s="22" customFormat="1" ht="12.75" customHeight="1" x14ac:dyDescent="0.25">
      <c r="A84" s="67"/>
      <c r="B84" s="67"/>
      <c r="C84" s="67"/>
      <c r="D84" s="67"/>
      <c r="E84" s="67"/>
      <c r="F84" s="67"/>
      <c r="G84" s="67"/>
      <c r="H84" s="67"/>
      <c r="I84" s="67"/>
      <c r="J84" s="67"/>
      <c r="K84" s="67"/>
      <c r="L84" s="67"/>
      <c r="M84" s="23"/>
      <c r="N84" s="23"/>
      <c r="O84" s="29"/>
    </row>
    <row r="85" spans="1:15" s="52" customFormat="1" ht="12.75" customHeight="1" x14ac:dyDescent="0.3">
      <c r="A85" s="69"/>
      <c r="B85" s="69"/>
      <c r="C85" s="69"/>
      <c r="D85" s="69"/>
      <c r="E85" s="69"/>
      <c r="F85" s="69"/>
      <c r="G85" s="114" t="s">
        <v>687</v>
      </c>
      <c r="H85" s="114"/>
      <c r="I85" s="114"/>
      <c r="J85" s="114"/>
      <c r="K85" s="114"/>
      <c r="L85" s="69"/>
    </row>
    <row r="86" spans="1:15" s="52" customFormat="1" x14ac:dyDescent="0.3">
      <c r="A86" s="69"/>
      <c r="B86" s="69"/>
      <c r="C86" s="69"/>
      <c r="D86" s="69"/>
      <c r="E86" s="69"/>
      <c r="F86" s="69"/>
      <c r="G86" s="70" t="s">
        <v>479</v>
      </c>
      <c r="H86" s="70" t="s">
        <v>480</v>
      </c>
      <c r="I86" s="70" t="s">
        <v>503</v>
      </c>
      <c r="J86" s="70" t="s">
        <v>515</v>
      </c>
      <c r="K86" s="70" t="s">
        <v>544</v>
      </c>
      <c r="L86" s="69"/>
    </row>
    <row r="87" spans="1:15" s="22" customFormat="1" ht="12.5" x14ac:dyDescent="0.25">
      <c r="A87" s="67"/>
      <c r="B87" s="115" t="s">
        <v>46</v>
      </c>
      <c r="C87" s="115"/>
      <c r="D87" s="115"/>
      <c r="E87" s="115"/>
      <c r="F87" s="115"/>
      <c r="G87" s="75">
        <v>18.5</v>
      </c>
      <c r="H87" s="75">
        <v>45.9</v>
      </c>
      <c r="I87" s="75">
        <v>49.9</v>
      </c>
      <c r="J87" s="75">
        <v>51.8</v>
      </c>
      <c r="K87" s="75">
        <v>53.9</v>
      </c>
      <c r="L87" s="74" t="s">
        <v>688</v>
      </c>
      <c r="M87" s="23"/>
      <c r="N87" s="23" t="s">
        <v>46</v>
      </c>
      <c r="O87" s="29"/>
    </row>
    <row r="88" spans="1:15" s="22" customFormat="1" ht="12.5" x14ac:dyDescent="0.25">
      <c r="A88" s="67"/>
      <c r="B88" s="115" t="s">
        <v>47</v>
      </c>
      <c r="C88" s="115"/>
      <c r="D88" s="115"/>
      <c r="E88" s="115"/>
      <c r="F88" s="115"/>
      <c r="G88" s="75">
        <v>81.5</v>
      </c>
      <c r="H88" s="75">
        <v>54.1</v>
      </c>
      <c r="I88" s="75">
        <v>50.1</v>
      </c>
      <c r="J88" s="75">
        <v>48.2</v>
      </c>
      <c r="K88" s="75">
        <v>46.1</v>
      </c>
      <c r="L88" s="74" t="s">
        <v>688</v>
      </c>
      <c r="M88" s="23"/>
      <c r="N88" s="23" t="s">
        <v>47</v>
      </c>
      <c r="O88" s="29"/>
    </row>
    <row r="89" spans="1:15" s="22" customFormat="1" ht="12.75" customHeight="1" x14ac:dyDescent="0.25">
      <c r="A89" s="67"/>
      <c r="B89" s="67"/>
      <c r="C89" s="67"/>
      <c r="D89" s="67"/>
      <c r="E89" s="67"/>
      <c r="F89" s="67"/>
      <c r="G89" s="67"/>
      <c r="H89" s="67"/>
      <c r="I89" s="67"/>
      <c r="J89" s="67"/>
      <c r="K89" s="67"/>
      <c r="L89" s="67"/>
      <c r="M89" s="23"/>
      <c r="N89" s="23"/>
      <c r="O89" s="29"/>
    </row>
    <row r="90" spans="1:15" s="22" customFormat="1" ht="12.5" x14ac:dyDescent="0.25">
      <c r="A90" s="67"/>
      <c r="B90" s="115" t="s">
        <v>24</v>
      </c>
      <c r="C90" s="115"/>
      <c r="D90" s="115"/>
      <c r="E90" s="115"/>
      <c r="F90" s="115"/>
      <c r="G90" s="73">
        <v>16069</v>
      </c>
      <c r="H90" s="73">
        <v>16423</v>
      </c>
      <c r="I90" s="73">
        <v>16244</v>
      </c>
      <c r="J90" s="73">
        <v>16126</v>
      </c>
      <c r="K90" s="73">
        <v>16957</v>
      </c>
      <c r="L90" s="72" t="s">
        <v>688</v>
      </c>
      <c r="M90" s="23"/>
      <c r="N90" s="23" t="s">
        <v>24</v>
      </c>
      <c r="O90" s="29"/>
    </row>
    <row r="91" spans="1:15" s="22" customFormat="1" ht="12.75" customHeight="1" x14ac:dyDescent="0.25">
      <c r="A91" s="67"/>
      <c r="B91" s="67"/>
      <c r="C91" s="67"/>
      <c r="D91" s="67"/>
      <c r="E91" s="67"/>
      <c r="F91" s="67"/>
      <c r="G91" s="67"/>
      <c r="H91" s="67"/>
      <c r="I91" s="67"/>
      <c r="J91" s="67"/>
      <c r="K91" s="67"/>
      <c r="L91" s="67"/>
      <c r="M91" s="23"/>
      <c r="N91" s="23"/>
      <c r="O91" s="29"/>
    </row>
    <row r="92" spans="1:15" s="22" customFormat="1" ht="12.75" customHeight="1" x14ac:dyDescent="0.25">
      <c r="A92" s="67"/>
      <c r="B92" s="67"/>
      <c r="C92" s="67"/>
      <c r="D92" s="67"/>
      <c r="E92" s="67"/>
      <c r="F92" s="67"/>
      <c r="G92" s="67"/>
      <c r="H92" s="67"/>
      <c r="I92" s="67"/>
      <c r="J92" s="67"/>
      <c r="K92" s="67"/>
      <c r="L92" s="67"/>
      <c r="M92" s="23"/>
      <c r="N92" s="23"/>
      <c r="O92" s="29"/>
    </row>
    <row r="93" spans="1:15" s="25" customFormat="1" x14ac:dyDescent="0.3">
      <c r="A93" s="68"/>
      <c r="B93" s="111" t="s">
        <v>620</v>
      </c>
      <c r="C93" s="111"/>
      <c r="D93" s="111"/>
      <c r="E93" s="111"/>
      <c r="F93" s="111"/>
      <c r="G93" s="111"/>
      <c r="H93" s="111"/>
      <c r="I93" s="111"/>
      <c r="J93" s="111"/>
      <c r="K93" s="111"/>
      <c r="L93" s="68"/>
      <c r="M93" s="26" t="s">
        <v>620</v>
      </c>
      <c r="N93" s="26"/>
      <c r="O93" s="30"/>
    </row>
    <row r="94" spans="1:15" s="22" customFormat="1" ht="12.75" customHeight="1" x14ac:dyDescent="0.25">
      <c r="A94" s="67"/>
      <c r="B94" s="67"/>
      <c r="C94" s="67"/>
      <c r="D94" s="67"/>
      <c r="E94" s="67"/>
      <c r="F94" s="67"/>
      <c r="G94" s="67"/>
      <c r="H94" s="67"/>
      <c r="I94" s="67"/>
      <c r="J94" s="67"/>
      <c r="K94" s="67"/>
      <c r="L94" s="67"/>
      <c r="M94" s="23"/>
      <c r="N94" s="23"/>
      <c r="O94" s="29"/>
    </row>
    <row r="95" spans="1:15" s="25" customFormat="1" x14ac:dyDescent="0.3">
      <c r="A95" s="68"/>
      <c r="B95" s="111" t="s">
        <v>471</v>
      </c>
      <c r="C95" s="111"/>
      <c r="D95" s="111"/>
      <c r="E95" s="111"/>
      <c r="F95" s="111"/>
      <c r="G95" s="111"/>
      <c r="H95" s="111"/>
      <c r="I95" s="111"/>
      <c r="J95" s="111"/>
      <c r="K95" s="111"/>
      <c r="L95" s="68"/>
      <c r="M95" s="26" t="s">
        <v>471</v>
      </c>
      <c r="N95" s="26"/>
      <c r="O95" s="30"/>
    </row>
    <row r="96" spans="1:15" s="22" customFormat="1" ht="12.75" customHeight="1" x14ac:dyDescent="0.25">
      <c r="A96" s="67"/>
      <c r="B96" s="67"/>
      <c r="C96" s="67"/>
      <c r="D96" s="67"/>
      <c r="E96" s="67"/>
      <c r="F96" s="67"/>
      <c r="G96" s="67"/>
      <c r="H96" s="67"/>
      <c r="I96" s="67"/>
      <c r="J96" s="67"/>
      <c r="K96" s="67"/>
      <c r="L96" s="67"/>
      <c r="M96" s="23"/>
      <c r="N96" s="23"/>
      <c r="O96" s="29"/>
    </row>
    <row r="97" spans="1:15" s="52" customFormat="1" ht="12.75" customHeight="1" x14ac:dyDescent="0.3">
      <c r="A97" s="69"/>
      <c r="B97" s="69"/>
      <c r="C97" s="69"/>
      <c r="D97" s="69"/>
      <c r="E97" s="69"/>
      <c r="F97" s="69"/>
      <c r="G97" s="114" t="s">
        <v>687</v>
      </c>
      <c r="H97" s="114"/>
      <c r="I97" s="114"/>
      <c r="J97" s="114"/>
      <c r="K97" s="114"/>
      <c r="L97" s="69"/>
    </row>
    <row r="98" spans="1:15" s="52" customFormat="1" x14ac:dyDescent="0.3">
      <c r="A98" s="69"/>
      <c r="B98" s="69"/>
      <c r="C98" s="69"/>
      <c r="D98" s="69"/>
      <c r="E98" s="69"/>
      <c r="F98" s="69"/>
      <c r="G98" s="70" t="s">
        <v>479</v>
      </c>
      <c r="H98" s="70" t="s">
        <v>480</v>
      </c>
      <c r="I98" s="70" t="s">
        <v>503</v>
      </c>
      <c r="J98" s="70" t="s">
        <v>515</v>
      </c>
      <c r="K98" s="70" t="s">
        <v>544</v>
      </c>
      <c r="L98" s="69"/>
    </row>
    <row r="99" spans="1:15" s="22" customFormat="1" ht="12.5" x14ac:dyDescent="0.25">
      <c r="A99" s="67"/>
      <c r="B99" s="115" t="s">
        <v>329</v>
      </c>
      <c r="C99" s="115"/>
      <c r="D99" s="115"/>
      <c r="E99" s="115"/>
      <c r="F99" s="115"/>
      <c r="G99" s="75">
        <v>89.8</v>
      </c>
      <c r="H99" s="75">
        <v>55.2</v>
      </c>
      <c r="I99" s="75">
        <v>51</v>
      </c>
      <c r="J99" s="75">
        <v>48.9</v>
      </c>
      <c r="K99" s="75">
        <v>46.9</v>
      </c>
      <c r="L99" s="74" t="s">
        <v>688</v>
      </c>
      <c r="M99" s="23"/>
      <c r="N99" s="23" t="s">
        <v>329</v>
      </c>
      <c r="O99" s="29"/>
    </row>
    <row r="100" spans="1:15" s="22" customFormat="1" ht="12.5" x14ac:dyDescent="0.25">
      <c r="A100" s="67"/>
      <c r="B100" s="115" t="s">
        <v>37</v>
      </c>
      <c r="C100" s="115"/>
      <c r="D100" s="115"/>
      <c r="E100" s="115"/>
      <c r="F100" s="115"/>
      <c r="G100" s="75">
        <v>6.8</v>
      </c>
      <c r="H100" s="75">
        <v>38.1</v>
      </c>
      <c r="I100" s="75">
        <v>21.7</v>
      </c>
      <c r="J100" s="75">
        <v>21</v>
      </c>
      <c r="K100" s="75">
        <v>20.100000000000001</v>
      </c>
      <c r="L100" s="74" t="s">
        <v>688</v>
      </c>
      <c r="M100" s="23"/>
      <c r="N100" s="23" t="s">
        <v>37</v>
      </c>
      <c r="O100" s="29"/>
    </row>
    <row r="101" spans="1:15" s="22" customFormat="1" ht="12.5" x14ac:dyDescent="0.25">
      <c r="A101" s="67"/>
      <c r="B101" s="115" t="s">
        <v>330</v>
      </c>
      <c r="C101" s="115"/>
      <c r="D101" s="115"/>
      <c r="E101" s="115"/>
      <c r="F101" s="115"/>
      <c r="G101" s="75">
        <v>3.4</v>
      </c>
      <c r="H101" s="75">
        <v>6.7</v>
      </c>
      <c r="I101" s="75">
        <v>27.4</v>
      </c>
      <c r="J101" s="75">
        <v>30.1</v>
      </c>
      <c r="K101" s="75">
        <v>33</v>
      </c>
      <c r="L101" s="74" t="s">
        <v>688</v>
      </c>
      <c r="M101" s="23"/>
      <c r="N101" s="23" t="s">
        <v>330</v>
      </c>
      <c r="O101" s="29"/>
    </row>
    <row r="102" spans="1:15" s="22" customFormat="1" ht="12.5" x14ac:dyDescent="0.25">
      <c r="A102" s="67"/>
      <c r="B102" s="67"/>
      <c r="C102" s="67"/>
      <c r="D102" s="67"/>
      <c r="E102" s="67"/>
      <c r="F102" s="67"/>
      <c r="G102" s="67"/>
      <c r="H102" s="67"/>
      <c r="I102" s="67"/>
      <c r="J102" s="67"/>
      <c r="K102" s="67"/>
      <c r="L102" s="67"/>
      <c r="M102" s="23"/>
      <c r="N102" s="23"/>
      <c r="O102" s="29"/>
    </row>
    <row r="103" spans="1:15" s="25" customFormat="1" x14ac:dyDescent="0.3">
      <c r="A103" s="68"/>
      <c r="B103" s="111" t="s">
        <v>331</v>
      </c>
      <c r="C103" s="111"/>
      <c r="D103" s="111"/>
      <c r="E103" s="111"/>
      <c r="F103" s="111"/>
      <c r="G103" s="111"/>
      <c r="H103" s="111"/>
      <c r="I103" s="111"/>
      <c r="J103" s="111"/>
      <c r="K103" s="111"/>
      <c r="L103" s="68"/>
      <c r="M103" s="26" t="s">
        <v>331</v>
      </c>
      <c r="N103" s="26"/>
      <c r="O103" s="30"/>
    </row>
    <row r="104" spans="1:15" s="22" customFormat="1" ht="12.5" x14ac:dyDescent="0.25">
      <c r="A104" s="67"/>
      <c r="B104" s="67"/>
      <c r="C104" s="67"/>
      <c r="D104" s="67"/>
      <c r="E104" s="67"/>
      <c r="F104" s="67"/>
      <c r="G104" s="67"/>
      <c r="H104" s="67"/>
      <c r="I104" s="67"/>
      <c r="J104" s="67"/>
      <c r="K104" s="67"/>
      <c r="L104" s="67"/>
      <c r="M104" s="23"/>
      <c r="N104" s="23"/>
      <c r="O104" s="29"/>
    </row>
    <row r="105" spans="1:15" s="81" customFormat="1" x14ac:dyDescent="0.3">
      <c r="A105" s="69"/>
      <c r="B105" s="69"/>
      <c r="C105" s="69"/>
      <c r="D105" s="69"/>
      <c r="E105" s="69"/>
      <c r="F105" s="69"/>
      <c r="G105" s="114" t="s">
        <v>687</v>
      </c>
      <c r="H105" s="114"/>
      <c r="I105" s="114"/>
      <c r="J105" s="114"/>
      <c r="K105" s="114"/>
      <c r="L105" s="69"/>
    </row>
    <row r="106" spans="1:15" s="81" customFormat="1" x14ac:dyDescent="0.3">
      <c r="A106" s="69"/>
      <c r="B106" s="69"/>
      <c r="C106" s="69"/>
      <c r="D106" s="69"/>
      <c r="E106" s="69"/>
      <c r="F106" s="69"/>
      <c r="G106" s="70" t="s">
        <v>479</v>
      </c>
      <c r="H106" s="70" t="s">
        <v>480</v>
      </c>
      <c r="I106" s="70" t="s">
        <v>503</v>
      </c>
      <c r="J106" s="70" t="s">
        <v>515</v>
      </c>
      <c r="K106" s="70" t="s">
        <v>544</v>
      </c>
      <c r="L106" s="69"/>
    </row>
    <row r="107" spans="1:15" x14ac:dyDescent="0.3">
      <c r="A107" s="67"/>
      <c r="B107" s="115" t="s">
        <v>329</v>
      </c>
      <c r="C107" s="115"/>
      <c r="D107" s="115"/>
      <c r="E107" s="115"/>
      <c r="F107" s="115"/>
      <c r="G107" s="75">
        <v>90.3</v>
      </c>
      <c r="H107" s="75">
        <v>95.8</v>
      </c>
      <c r="I107" s="75">
        <v>97.6</v>
      </c>
      <c r="J107" s="75">
        <v>98</v>
      </c>
      <c r="K107" s="75">
        <v>97.6</v>
      </c>
      <c r="L107" s="74" t="s">
        <v>688</v>
      </c>
      <c r="N107" s="27" t="s">
        <v>329</v>
      </c>
    </row>
    <row r="108" spans="1:15" x14ac:dyDescent="0.3">
      <c r="A108" s="67"/>
      <c r="B108" s="115" t="s">
        <v>37</v>
      </c>
      <c r="C108" s="115"/>
      <c r="D108" s="115"/>
      <c r="E108" s="115"/>
      <c r="F108" s="115"/>
      <c r="G108" s="75">
        <v>6.6</v>
      </c>
      <c r="H108" s="75">
        <v>3.4</v>
      </c>
      <c r="I108" s="75">
        <v>1.9</v>
      </c>
      <c r="J108" s="75">
        <v>1.5</v>
      </c>
      <c r="K108" s="75">
        <v>1.5</v>
      </c>
      <c r="L108" s="74" t="s">
        <v>688</v>
      </c>
      <c r="N108" s="27" t="s">
        <v>37</v>
      </c>
    </row>
    <row r="109" spans="1:15" x14ac:dyDescent="0.3">
      <c r="A109" s="67"/>
      <c r="B109" s="115" t="s">
        <v>330</v>
      </c>
      <c r="C109" s="115"/>
      <c r="D109" s="115"/>
      <c r="E109" s="115"/>
      <c r="F109" s="115"/>
      <c r="G109" s="75">
        <v>3.1</v>
      </c>
      <c r="H109" s="75">
        <v>0.9</v>
      </c>
      <c r="I109" s="75">
        <v>0.6</v>
      </c>
      <c r="J109" s="75">
        <v>0.5</v>
      </c>
      <c r="K109" s="75">
        <v>0.9</v>
      </c>
      <c r="L109" s="74" t="s">
        <v>688</v>
      </c>
      <c r="N109" s="27" t="s">
        <v>330</v>
      </c>
    </row>
    <row r="110" spans="1:15" x14ac:dyDescent="0.3">
      <c r="A110" s="67"/>
      <c r="B110" s="67"/>
      <c r="C110" s="67"/>
      <c r="D110" s="67"/>
      <c r="E110" s="67"/>
      <c r="F110" s="67"/>
      <c r="G110" s="67"/>
      <c r="H110" s="67"/>
      <c r="I110" s="67"/>
      <c r="J110" s="67"/>
      <c r="K110" s="67"/>
      <c r="L110" s="67"/>
    </row>
    <row r="111" spans="1:15" s="80" customFormat="1" x14ac:dyDescent="0.3">
      <c r="A111" s="68"/>
      <c r="B111" s="111" t="s">
        <v>332</v>
      </c>
      <c r="C111" s="111"/>
      <c r="D111" s="111"/>
      <c r="E111" s="111"/>
      <c r="F111" s="111"/>
      <c r="G111" s="111"/>
      <c r="H111" s="111"/>
      <c r="I111" s="111"/>
      <c r="J111" s="111"/>
      <c r="K111" s="111"/>
      <c r="L111" s="68"/>
      <c r="M111" s="78" t="s">
        <v>332</v>
      </c>
      <c r="N111" s="78"/>
      <c r="O111" s="79"/>
    </row>
    <row r="112" spans="1:15" x14ac:dyDescent="0.3">
      <c r="A112" s="67"/>
      <c r="B112" s="67"/>
      <c r="C112" s="67"/>
      <c r="D112" s="67"/>
      <c r="E112" s="67"/>
      <c r="F112" s="67"/>
      <c r="G112" s="67"/>
      <c r="H112" s="67"/>
      <c r="I112" s="67"/>
      <c r="J112" s="67"/>
      <c r="K112" s="67"/>
      <c r="L112" s="67"/>
    </row>
    <row r="113" spans="1:14" s="81" customFormat="1" x14ac:dyDescent="0.3">
      <c r="A113" s="69"/>
      <c r="B113" s="69"/>
      <c r="C113" s="69"/>
      <c r="D113" s="69"/>
      <c r="E113" s="69"/>
      <c r="F113" s="69"/>
      <c r="G113" s="114" t="s">
        <v>687</v>
      </c>
      <c r="H113" s="114"/>
      <c r="I113" s="114"/>
      <c r="J113" s="114"/>
      <c r="K113" s="114"/>
      <c r="L113" s="69"/>
    </row>
    <row r="114" spans="1:14" s="81" customFormat="1" x14ac:dyDescent="0.3">
      <c r="A114" s="69"/>
      <c r="B114" s="69"/>
      <c r="C114" s="69"/>
      <c r="D114" s="69"/>
      <c r="E114" s="69"/>
      <c r="F114" s="69"/>
      <c r="G114" s="70" t="s">
        <v>479</v>
      </c>
      <c r="H114" s="70" t="s">
        <v>480</v>
      </c>
      <c r="I114" s="70" t="s">
        <v>503</v>
      </c>
      <c r="J114" s="70" t="s">
        <v>515</v>
      </c>
      <c r="K114" s="70" t="s">
        <v>544</v>
      </c>
      <c r="L114" s="69"/>
    </row>
    <row r="115" spans="1:14" x14ac:dyDescent="0.3">
      <c r="A115" s="67"/>
      <c r="B115" s="115" t="s">
        <v>333</v>
      </c>
      <c r="C115" s="115"/>
      <c r="D115" s="115"/>
      <c r="E115" s="115"/>
      <c r="F115" s="115"/>
      <c r="G115" s="75">
        <v>82</v>
      </c>
      <c r="H115" s="75">
        <v>54.4</v>
      </c>
      <c r="I115" s="75">
        <v>50.4</v>
      </c>
      <c r="J115" s="75">
        <v>48.5</v>
      </c>
      <c r="K115" s="75">
        <v>46.6</v>
      </c>
      <c r="L115" s="74" t="s">
        <v>688</v>
      </c>
      <c r="N115" s="27" t="s">
        <v>333</v>
      </c>
    </row>
    <row r="116" spans="1:14" x14ac:dyDescent="0.3">
      <c r="A116" s="67"/>
      <c r="B116" s="115" t="s">
        <v>37</v>
      </c>
      <c r="C116" s="115"/>
      <c r="D116" s="115"/>
      <c r="E116" s="115"/>
      <c r="F116" s="115"/>
      <c r="G116" s="75">
        <v>10.9</v>
      </c>
      <c r="H116" s="75">
        <v>36.1</v>
      </c>
      <c r="I116" s="75">
        <v>21.5</v>
      </c>
      <c r="J116" s="75">
        <v>20.8</v>
      </c>
      <c r="K116" s="75">
        <v>19.7</v>
      </c>
      <c r="L116" s="74" t="s">
        <v>688</v>
      </c>
      <c r="N116" s="27" t="s">
        <v>37</v>
      </c>
    </row>
    <row r="117" spans="1:14" x14ac:dyDescent="0.3">
      <c r="A117" s="67"/>
      <c r="B117" s="115" t="s">
        <v>38</v>
      </c>
      <c r="C117" s="115"/>
      <c r="D117" s="115"/>
      <c r="E117" s="115"/>
      <c r="F117" s="115"/>
      <c r="G117" s="75">
        <v>4.5</v>
      </c>
      <c r="H117" s="75">
        <v>6.8</v>
      </c>
      <c r="I117" s="75">
        <v>16.5</v>
      </c>
      <c r="J117" s="75">
        <v>17.100000000000001</v>
      </c>
      <c r="K117" s="75">
        <v>17.600000000000001</v>
      </c>
      <c r="L117" s="74" t="s">
        <v>688</v>
      </c>
      <c r="N117" s="27" t="s">
        <v>38</v>
      </c>
    </row>
    <row r="118" spans="1:14" x14ac:dyDescent="0.3">
      <c r="A118" s="67"/>
      <c r="B118" s="115" t="s">
        <v>334</v>
      </c>
      <c r="C118" s="115"/>
      <c r="D118" s="115"/>
      <c r="E118" s="115"/>
      <c r="F118" s="115"/>
      <c r="G118" s="75">
        <v>2.6</v>
      </c>
      <c r="H118" s="75">
        <v>2.7</v>
      </c>
      <c r="I118" s="75">
        <v>11.6</v>
      </c>
      <c r="J118" s="75">
        <v>13.6</v>
      </c>
      <c r="K118" s="75">
        <v>16.100000000000001</v>
      </c>
      <c r="L118" s="74" t="s">
        <v>688</v>
      </c>
      <c r="N118" s="27" t="s">
        <v>334</v>
      </c>
    </row>
    <row r="119" spans="1:14" x14ac:dyDescent="0.3">
      <c r="A119" s="67"/>
      <c r="B119" s="67"/>
      <c r="C119" s="67"/>
      <c r="D119" s="67"/>
      <c r="E119" s="67"/>
      <c r="F119" s="67"/>
      <c r="G119" s="67"/>
      <c r="H119" s="67"/>
      <c r="I119" s="67"/>
      <c r="J119" s="67"/>
      <c r="K119" s="67"/>
      <c r="L119" s="67"/>
    </row>
    <row r="120" spans="1:14" x14ac:dyDescent="0.3">
      <c r="A120" s="67"/>
      <c r="B120" s="115" t="s">
        <v>24</v>
      </c>
      <c r="C120" s="115"/>
      <c r="D120" s="115"/>
      <c r="E120" s="115"/>
      <c r="F120" s="115"/>
      <c r="G120" s="73">
        <v>15972</v>
      </c>
      <c r="H120" s="73">
        <v>16317</v>
      </c>
      <c r="I120" s="73">
        <v>16145</v>
      </c>
      <c r="J120" s="73">
        <v>16024</v>
      </c>
      <c r="K120" s="73">
        <v>16775</v>
      </c>
      <c r="L120" s="72" t="s">
        <v>688</v>
      </c>
      <c r="N120" s="27" t="s">
        <v>24</v>
      </c>
    </row>
    <row r="121" spans="1:14" x14ac:dyDescent="0.3">
      <c r="A121" s="67"/>
      <c r="B121" s="67"/>
      <c r="C121" s="67"/>
      <c r="D121" s="67"/>
      <c r="E121" s="67"/>
      <c r="F121" s="67"/>
      <c r="G121" s="67"/>
      <c r="H121" s="67"/>
      <c r="I121" s="67"/>
      <c r="J121" s="67"/>
      <c r="K121" s="67"/>
      <c r="L121" s="67"/>
    </row>
    <row r="122" spans="1:14" hidden="1" x14ac:dyDescent="0.3">
      <c r="A122" s="67"/>
      <c r="B122" s="67"/>
      <c r="C122" s="67"/>
      <c r="D122" s="67"/>
      <c r="E122" s="67"/>
      <c r="F122" s="67"/>
      <c r="G122" s="67"/>
      <c r="H122" s="67"/>
      <c r="I122" s="67"/>
      <c r="J122" s="67"/>
      <c r="K122" s="67"/>
      <c r="L122" s="67"/>
    </row>
    <row r="123" spans="1:14" hidden="1" x14ac:dyDescent="0.3">
      <c r="A123" s="67"/>
      <c r="B123" s="67"/>
      <c r="C123" s="67"/>
      <c r="D123" s="67"/>
      <c r="E123" s="67"/>
      <c r="F123" s="67"/>
      <c r="G123" s="67"/>
      <c r="H123" s="67"/>
      <c r="I123" s="67"/>
      <c r="J123" s="67"/>
      <c r="K123" s="67"/>
      <c r="L123" s="67"/>
    </row>
    <row r="124" spans="1:14" hidden="1" x14ac:dyDescent="0.3">
      <c r="A124" s="67"/>
      <c r="B124" s="67"/>
      <c r="C124" s="67"/>
      <c r="D124" s="67"/>
      <c r="E124" s="67"/>
      <c r="F124" s="67"/>
      <c r="G124" s="67"/>
      <c r="H124" s="67"/>
      <c r="I124" s="67"/>
      <c r="J124" s="67"/>
      <c r="K124" s="67"/>
      <c r="L124" s="67"/>
    </row>
    <row r="125" spans="1:14" hidden="1" x14ac:dyDescent="0.3">
      <c r="A125" s="67"/>
      <c r="B125" s="67"/>
      <c r="C125" s="67"/>
      <c r="D125" s="67"/>
      <c r="E125" s="67"/>
      <c r="F125" s="67"/>
      <c r="G125" s="67"/>
      <c r="H125" s="67"/>
      <c r="I125" s="67"/>
      <c r="J125" s="67"/>
      <c r="K125" s="67"/>
      <c r="L125" s="67"/>
    </row>
    <row r="126" spans="1:14" hidden="1" x14ac:dyDescent="0.3">
      <c r="A126" s="67"/>
      <c r="B126" s="67"/>
      <c r="C126" s="67"/>
      <c r="D126" s="67"/>
      <c r="E126" s="67"/>
      <c r="F126" s="67"/>
      <c r="G126" s="67"/>
      <c r="H126" s="67"/>
      <c r="I126" s="67"/>
      <c r="J126" s="67"/>
      <c r="K126" s="67"/>
      <c r="L126" s="67"/>
    </row>
    <row r="127" spans="1:14" hidden="1" x14ac:dyDescent="0.3">
      <c r="A127" s="67"/>
      <c r="B127" s="67"/>
      <c r="C127" s="67"/>
      <c r="D127" s="67"/>
      <c r="E127" s="67"/>
      <c r="F127" s="67"/>
      <c r="G127" s="67"/>
      <c r="H127" s="67"/>
      <c r="I127" s="67"/>
      <c r="J127" s="67"/>
      <c r="K127" s="67"/>
      <c r="L127" s="67"/>
    </row>
    <row r="128" spans="1:14"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sheetData>
  <sheetProtection algorithmName="SHA-512" hashValue="d/4b7YPUcr9uy0I7D3wUMtHd2Cn8fTTe7jRoafHpq4Qfoj+ODabQNwtAEcdmGTGnbEhOBe9RbNUU7AD6QfYgGg==" saltValue="mxbt5zWnJTXi31Lvp+NGaw==" spinCount="100000" sheet="1" objects="1" scenarios="1"/>
  <mergeCells count="83">
    <mergeCell ref="B120:F120"/>
    <mergeCell ref="B103:K103"/>
    <mergeCell ref="G105:K105"/>
    <mergeCell ref="B107:F107"/>
    <mergeCell ref="B108:F108"/>
    <mergeCell ref="B109:F109"/>
    <mergeCell ref="B111:K111"/>
    <mergeCell ref="G113:K113"/>
    <mergeCell ref="B115:F115"/>
    <mergeCell ref="B116:F116"/>
    <mergeCell ref="B117:F117"/>
    <mergeCell ref="B118:F118"/>
    <mergeCell ref="B101:F101"/>
    <mergeCell ref="B80:C80"/>
    <mergeCell ref="B83:K83"/>
    <mergeCell ref="G85:K85"/>
    <mergeCell ref="B87:F87"/>
    <mergeCell ref="B88:F88"/>
    <mergeCell ref="B90:F90"/>
    <mergeCell ref="B93:K93"/>
    <mergeCell ref="B95:K95"/>
    <mergeCell ref="G97:K97"/>
    <mergeCell ref="B99:F99"/>
    <mergeCell ref="B100:F100"/>
    <mergeCell ref="B79:C79"/>
    <mergeCell ref="B68:C68"/>
    <mergeCell ref="B69:J69"/>
    <mergeCell ref="B70:C70"/>
    <mergeCell ref="B71:C71"/>
    <mergeCell ref="B72:C72"/>
    <mergeCell ref="B73:C73"/>
    <mergeCell ref="B74:C74"/>
    <mergeCell ref="B75:J75"/>
    <mergeCell ref="B76:C76"/>
    <mergeCell ref="B77:C77"/>
    <mergeCell ref="B78:C78"/>
    <mergeCell ref="E67:I67"/>
    <mergeCell ref="B50:F50"/>
    <mergeCell ref="B53:K53"/>
    <mergeCell ref="E55:I55"/>
    <mergeCell ref="B56:C56"/>
    <mergeCell ref="B57:J57"/>
    <mergeCell ref="B58:C58"/>
    <mergeCell ref="B59:C59"/>
    <mergeCell ref="B60:C60"/>
    <mergeCell ref="B61:C61"/>
    <mergeCell ref="B62:C62"/>
    <mergeCell ref="B65:K65"/>
    <mergeCell ref="B48:F48"/>
    <mergeCell ref="B37:F37"/>
    <mergeCell ref="B38:F38"/>
    <mergeCell ref="B39:F39"/>
    <mergeCell ref="B40:F40"/>
    <mergeCell ref="B41:F41"/>
    <mergeCell ref="B42:F42"/>
    <mergeCell ref="B43:F43"/>
    <mergeCell ref="B44:F44"/>
    <mergeCell ref="B45:F45"/>
    <mergeCell ref="B46:F46"/>
    <mergeCell ref="B47:F47"/>
    <mergeCell ref="B36:F36"/>
    <mergeCell ref="B20:F20"/>
    <mergeCell ref="B21:F21"/>
    <mergeCell ref="B22:F22"/>
    <mergeCell ref="B23:F23"/>
    <mergeCell ref="B25:F25"/>
    <mergeCell ref="B28:K28"/>
    <mergeCell ref="G30:K30"/>
    <mergeCell ref="B32:F32"/>
    <mergeCell ref="B33:F33"/>
    <mergeCell ref="B34:F34"/>
    <mergeCell ref="B35:F35"/>
    <mergeCell ref="B19:F19"/>
    <mergeCell ref="A1:B2"/>
    <mergeCell ref="C1:J1"/>
    <mergeCell ref="C2:K2"/>
    <mergeCell ref="B5:K5"/>
    <mergeCell ref="G8:K8"/>
    <mergeCell ref="B10:F10"/>
    <mergeCell ref="B11:F11"/>
    <mergeCell ref="B13:F13"/>
    <mergeCell ref="B15:K15"/>
    <mergeCell ref="G17:K17"/>
  </mergeCells>
  <pageMargins left="0.2" right="0.2" top="0.25" bottom="0.35" header="0.3" footer="0.45"/>
  <pageSetup scale="90" orientation="portrait" r:id="rId1"/>
  <rowBreaks count="2" manualBreakCount="2">
    <brk id="50" max="16383" man="1"/>
    <brk id="90"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3E00B-8B63-4856-BF49-3435FD26EF53}">
  <sheetPr codeName="Sheet28"/>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2" t="s">
        <v>700</v>
      </c>
      <c r="B1" s="112"/>
      <c r="C1" s="113" t="s">
        <v>225</v>
      </c>
      <c r="D1" s="113"/>
      <c r="E1" s="113"/>
      <c r="F1" s="113"/>
      <c r="G1" s="113"/>
      <c r="H1" s="113"/>
      <c r="I1" s="113"/>
      <c r="J1" s="113"/>
      <c r="K1" s="51"/>
      <c r="L1" s="4"/>
      <c r="M1" s="20"/>
      <c r="N1" s="20"/>
      <c r="O1" s="31"/>
    </row>
    <row r="2" spans="1:15" s="5" customFormat="1" ht="17.25" customHeight="1" x14ac:dyDescent="0.35">
      <c r="A2" s="94"/>
      <c r="B2" s="94"/>
      <c r="C2" s="95" t="s">
        <v>686</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11" t="s">
        <v>621</v>
      </c>
      <c r="C5" s="111"/>
      <c r="D5" s="111"/>
      <c r="E5" s="111"/>
      <c r="F5" s="111"/>
      <c r="G5" s="111"/>
      <c r="H5" s="111"/>
      <c r="I5" s="111"/>
      <c r="J5" s="111"/>
      <c r="K5" s="111"/>
      <c r="L5" s="68"/>
      <c r="M5" s="26" t="s">
        <v>621</v>
      </c>
      <c r="N5" s="26"/>
      <c r="O5" s="30"/>
    </row>
    <row r="6" spans="1:15" s="22" customFormat="1" ht="12.5" x14ac:dyDescent="0.25">
      <c r="A6" s="67"/>
      <c r="B6" s="67"/>
      <c r="C6" s="67"/>
      <c r="D6" s="67"/>
      <c r="E6" s="67"/>
      <c r="F6" s="67"/>
      <c r="G6" s="67"/>
      <c r="H6" s="67"/>
      <c r="I6" s="67"/>
      <c r="J6" s="67"/>
      <c r="K6" s="67"/>
      <c r="L6" s="67"/>
      <c r="M6" s="23"/>
      <c r="N6" s="23"/>
      <c r="O6" s="29"/>
    </row>
    <row r="7" spans="1:15" s="22" customFormat="1" ht="191.5" customHeight="1" x14ac:dyDescent="0.3">
      <c r="A7" s="67"/>
      <c r="B7" s="122" t="s">
        <v>623</v>
      </c>
      <c r="C7" s="122"/>
      <c r="D7" s="122"/>
      <c r="E7" s="122"/>
      <c r="F7" s="122"/>
      <c r="G7" s="122"/>
      <c r="H7" s="122"/>
      <c r="I7" s="122"/>
      <c r="J7" s="122"/>
      <c r="K7" s="122"/>
      <c r="L7" s="67"/>
      <c r="M7" s="23" t="s">
        <v>622</v>
      </c>
      <c r="N7" s="23"/>
      <c r="O7" s="29"/>
    </row>
    <row r="8" spans="1:15" s="22" customFormat="1" ht="12.5" x14ac:dyDescent="0.25">
      <c r="A8" s="67"/>
      <c r="B8" s="67"/>
      <c r="C8" s="67"/>
      <c r="D8" s="67"/>
      <c r="E8" s="67"/>
      <c r="F8" s="67"/>
      <c r="G8" s="67"/>
      <c r="H8" s="67"/>
      <c r="I8" s="67"/>
      <c r="J8" s="67"/>
      <c r="K8" s="67"/>
      <c r="L8" s="67"/>
      <c r="M8" s="23"/>
      <c r="N8" s="23"/>
      <c r="O8" s="29"/>
    </row>
    <row r="9" spans="1:15" s="22" customFormat="1" ht="29" customHeight="1" x14ac:dyDescent="0.3">
      <c r="A9" s="67"/>
      <c r="B9" s="123" t="s">
        <v>624</v>
      </c>
      <c r="C9" s="124"/>
      <c r="D9" s="70" t="s">
        <v>603</v>
      </c>
      <c r="E9" s="70" t="s">
        <v>43</v>
      </c>
      <c r="F9" s="70" t="s">
        <v>44</v>
      </c>
      <c r="G9" s="70" t="s">
        <v>45</v>
      </c>
      <c r="H9" s="70" t="s">
        <v>22</v>
      </c>
      <c r="I9" s="67"/>
      <c r="J9" s="67"/>
      <c r="K9" s="67"/>
      <c r="L9" s="67"/>
      <c r="M9" s="23"/>
      <c r="N9" s="23"/>
      <c r="O9" s="29"/>
    </row>
    <row r="10" spans="1:15" s="22" customFormat="1" ht="12.5" x14ac:dyDescent="0.25">
      <c r="A10" s="67"/>
      <c r="B10" s="125" t="s">
        <v>687</v>
      </c>
      <c r="C10" s="126"/>
      <c r="D10" s="77">
        <v>2025</v>
      </c>
      <c r="E10" s="75">
        <v>0.93</v>
      </c>
      <c r="F10" s="75">
        <v>10.5</v>
      </c>
      <c r="G10" s="75">
        <v>3.1</v>
      </c>
      <c r="H10" s="73">
        <v>16628</v>
      </c>
      <c r="I10" s="71"/>
      <c r="J10" s="71"/>
      <c r="K10" s="71"/>
      <c r="L10" s="67"/>
      <c r="M10" s="23"/>
      <c r="N10" s="23"/>
      <c r="O10" s="29"/>
    </row>
    <row r="11" spans="1:15" s="22" customFormat="1" ht="12.5" x14ac:dyDescent="0.25">
      <c r="A11" s="67"/>
      <c r="B11" s="125" t="s">
        <v>687</v>
      </c>
      <c r="C11" s="126"/>
      <c r="D11" s="77">
        <v>2024</v>
      </c>
      <c r="E11" s="75">
        <v>0.93</v>
      </c>
      <c r="F11" s="75">
        <v>10.1</v>
      </c>
      <c r="G11" s="75">
        <v>3.2</v>
      </c>
      <c r="H11" s="73">
        <v>15878</v>
      </c>
      <c r="I11" s="71"/>
      <c r="J11" s="71"/>
      <c r="K11" s="71"/>
      <c r="L11" s="67"/>
      <c r="M11" s="23"/>
      <c r="N11" s="23"/>
      <c r="O11" s="29"/>
    </row>
    <row r="12" spans="1:15" s="25" customFormat="1" x14ac:dyDescent="0.25">
      <c r="A12" s="67"/>
      <c r="B12" s="125" t="s">
        <v>687</v>
      </c>
      <c r="C12" s="126"/>
      <c r="D12" s="77">
        <v>2023</v>
      </c>
      <c r="E12" s="75">
        <v>0.94</v>
      </c>
      <c r="F12" s="75">
        <v>9.8000000000000007</v>
      </c>
      <c r="G12" s="75">
        <v>3.3</v>
      </c>
      <c r="H12" s="73">
        <v>16021</v>
      </c>
      <c r="I12" s="71"/>
      <c r="J12" s="71"/>
      <c r="K12" s="71"/>
      <c r="L12" s="67"/>
      <c r="M12" s="26"/>
      <c r="N12" s="26"/>
      <c r="O12" s="30"/>
    </row>
    <row r="13" spans="1:15" s="25" customFormat="1" x14ac:dyDescent="0.25">
      <c r="A13" s="67"/>
      <c r="B13" s="125" t="s">
        <v>687</v>
      </c>
      <c r="C13" s="126"/>
      <c r="D13" s="77">
        <v>2022</v>
      </c>
      <c r="E13" s="75">
        <v>0.94</v>
      </c>
      <c r="F13" s="75">
        <v>9.6</v>
      </c>
      <c r="G13" s="75">
        <v>3.3</v>
      </c>
      <c r="H13" s="73">
        <v>16207</v>
      </c>
      <c r="I13" s="71"/>
      <c r="J13" s="71"/>
      <c r="K13" s="71"/>
      <c r="L13" s="67"/>
      <c r="M13" s="26"/>
      <c r="N13" s="26"/>
      <c r="O13" s="30"/>
    </row>
    <row r="14" spans="1:15" s="25" customFormat="1" x14ac:dyDescent="0.25">
      <c r="A14" s="67"/>
      <c r="B14" s="125" t="s">
        <v>687</v>
      </c>
      <c r="C14" s="126"/>
      <c r="D14" s="77">
        <v>2021</v>
      </c>
      <c r="E14" s="75">
        <v>0.94</v>
      </c>
      <c r="F14" s="75">
        <v>9.6</v>
      </c>
      <c r="G14" s="75">
        <v>3.3</v>
      </c>
      <c r="H14" s="73">
        <v>15864</v>
      </c>
      <c r="I14" s="71"/>
      <c r="J14" s="71"/>
      <c r="K14" s="71"/>
      <c r="L14" s="67"/>
      <c r="M14" s="26"/>
      <c r="N14" s="26"/>
      <c r="O14" s="30"/>
    </row>
    <row r="15" spans="1:15" s="22" customFormat="1" ht="12.5" x14ac:dyDescent="0.25">
      <c r="A15" s="67"/>
      <c r="B15" s="67"/>
      <c r="C15" s="67"/>
      <c r="D15" s="67"/>
      <c r="E15" s="67"/>
      <c r="F15" s="67"/>
      <c r="G15" s="67"/>
      <c r="H15" s="67"/>
      <c r="I15" s="67"/>
      <c r="J15" s="67"/>
      <c r="K15" s="67"/>
      <c r="L15" s="67"/>
      <c r="M15" s="23"/>
      <c r="N15" s="23"/>
      <c r="O15" s="29"/>
    </row>
    <row r="16" spans="1:15" s="22" customFormat="1" ht="92.5" customHeight="1" x14ac:dyDescent="0.3">
      <c r="A16" s="67"/>
      <c r="B16" s="111" t="s">
        <v>626</v>
      </c>
      <c r="C16" s="122"/>
      <c r="D16" s="122"/>
      <c r="E16" s="122"/>
      <c r="F16" s="122"/>
      <c r="G16" s="122"/>
      <c r="H16" s="122"/>
      <c r="I16" s="122"/>
      <c r="J16" s="122"/>
      <c r="K16" s="122"/>
      <c r="L16" s="67"/>
      <c r="M16" s="23" t="s">
        <v>625</v>
      </c>
      <c r="N16" s="23"/>
      <c r="O16" s="29"/>
    </row>
    <row r="17" spans="1:15" s="22" customFormat="1" ht="12.5" x14ac:dyDescent="0.25">
      <c r="A17" s="67"/>
      <c r="B17" s="67"/>
      <c r="C17" s="67"/>
      <c r="D17" s="67"/>
      <c r="E17" s="67"/>
      <c r="F17" s="67"/>
      <c r="G17" s="67"/>
      <c r="H17" s="67"/>
      <c r="I17" s="67"/>
      <c r="J17" s="67"/>
      <c r="K17" s="67"/>
      <c r="L17" s="67"/>
      <c r="M17" s="23"/>
      <c r="N17" s="23"/>
      <c r="O17" s="29"/>
    </row>
    <row r="18" spans="1:15" s="22" customFormat="1" ht="29" customHeight="1" x14ac:dyDescent="0.3">
      <c r="A18" s="67"/>
      <c r="B18" s="123" t="s">
        <v>624</v>
      </c>
      <c r="C18" s="124"/>
      <c r="D18" s="70" t="s">
        <v>603</v>
      </c>
      <c r="E18" s="70" t="s">
        <v>43</v>
      </c>
      <c r="F18" s="70" t="s">
        <v>44</v>
      </c>
      <c r="G18" s="70" t="s">
        <v>45</v>
      </c>
      <c r="H18" s="70" t="s">
        <v>22</v>
      </c>
      <c r="I18" s="67"/>
      <c r="J18" s="67"/>
      <c r="K18" s="67"/>
      <c r="L18" s="67"/>
      <c r="M18" s="23"/>
      <c r="N18" s="23"/>
      <c r="O18" s="29"/>
    </row>
    <row r="19" spans="1:15" s="22" customFormat="1" ht="12.5" x14ac:dyDescent="0.25">
      <c r="A19" s="67"/>
      <c r="B19" s="125" t="s">
        <v>687</v>
      </c>
      <c r="C19" s="126"/>
      <c r="D19" s="77">
        <v>2025</v>
      </c>
      <c r="E19" s="75">
        <v>0.76</v>
      </c>
      <c r="F19" s="75">
        <v>14.7</v>
      </c>
      <c r="G19" s="75">
        <v>3.3</v>
      </c>
      <c r="H19" s="73">
        <v>16609</v>
      </c>
      <c r="I19" s="71"/>
      <c r="J19" s="71"/>
      <c r="K19" s="71"/>
      <c r="L19" s="67"/>
      <c r="M19" s="23"/>
      <c r="N19" s="23"/>
      <c r="O19" s="29"/>
    </row>
    <row r="20" spans="1:15" s="22" customFormat="1" ht="12.5" x14ac:dyDescent="0.25">
      <c r="A20" s="67"/>
      <c r="B20" s="125" t="s">
        <v>687</v>
      </c>
      <c r="C20" s="126"/>
      <c r="D20" s="77">
        <v>2024</v>
      </c>
      <c r="E20" s="75">
        <v>0.77</v>
      </c>
      <c r="F20" s="75">
        <v>14.4</v>
      </c>
      <c r="G20" s="75">
        <v>3.4</v>
      </c>
      <c r="H20" s="73">
        <v>15840</v>
      </c>
      <c r="I20" s="71"/>
      <c r="J20" s="71"/>
      <c r="K20" s="71"/>
      <c r="L20" s="67"/>
      <c r="M20" s="23"/>
      <c r="N20" s="23"/>
      <c r="O20" s="29"/>
    </row>
    <row r="21" spans="1:15" s="22" customFormat="1" ht="12.5" x14ac:dyDescent="0.25">
      <c r="A21" s="67"/>
      <c r="B21" s="125" t="s">
        <v>687</v>
      </c>
      <c r="C21" s="126"/>
      <c r="D21" s="77">
        <v>2023</v>
      </c>
      <c r="E21" s="75">
        <v>0.79</v>
      </c>
      <c r="F21" s="75">
        <v>14.4</v>
      </c>
      <c r="G21" s="75">
        <v>3.4</v>
      </c>
      <c r="H21" s="73">
        <v>15932</v>
      </c>
      <c r="I21" s="71"/>
      <c r="J21" s="71"/>
      <c r="K21" s="71"/>
      <c r="L21" s="67"/>
      <c r="M21" s="23"/>
      <c r="N21" s="23"/>
      <c r="O21" s="29"/>
    </row>
    <row r="22" spans="1:15" s="22" customFormat="1" ht="12.5" x14ac:dyDescent="0.25">
      <c r="A22" s="67"/>
      <c r="B22" s="125" t="s">
        <v>687</v>
      </c>
      <c r="C22" s="126"/>
      <c r="D22" s="77">
        <v>2022</v>
      </c>
      <c r="E22" s="75">
        <v>0.79</v>
      </c>
      <c r="F22" s="75">
        <v>14.2</v>
      </c>
      <c r="G22" s="75">
        <v>3.4</v>
      </c>
      <c r="H22" s="73">
        <v>16121</v>
      </c>
      <c r="I22" s="71"/>
      <c r="J22" s="71"/>
      <c r="K22" s="71"/>
      <c r="L22" s="67"/>
      <c r="M22" s="23"/>
      <c r="N22" s="23"/>
      <c r="O22" s="29"/>
    </row>
    <row r="23" spans="1:15" s="22" customFormat="1" ht="12.5" x14ac:dyDescent="0.25">
      <c r="A23" s="67"/>
      <c r="B23" s="125" t="s">
        <v>687</v>
      </c>
      <c r="C23" s="126"/>
      <c r="D23" s="77">
        <v>2021</v>
      </c>
      <c r="E23" s="75">
        <v>0.8</v>
      </c>
      <c r="F23" s="75">
        <v>14.4</v>
      </c>
      <c r="G23" s="75">
        <v>3.5</v>
      </c>
      <c r="H23" s="73">
        <v>15776</v>
      </c>
      <c r="I23" s="71"/>
      <c r="J23" s="71"/>
      <c r="K23" s="71"/>
      <c r="L23" s="67"/>
      <c r="M23" s="23"/>
      <c r="N23" s="23"/>
      <c r="O23" s="29"/>
    </row>
    <row r="24" spans="1:15" s="22" customFormat="1" ht="12.5" x14ac:dyDescent="0.25">
      <c r="A24" s="67"/>
      <c r="B24" s="67"/>
      <c r="C24" s="67"/>
      <c r="D24" s="67"/>
      <c r="E24" s="67"/>
      <c r="F24" s="67"/>
      <c r="G24" s="67"/>
      <c r="H24" s="67"/>
      <c r="I24" s="67"/>
      <c r="J24" s="67"/>
      <c r="K24" s="67"/>
      <c r="L24" s="67"/>
      <c r="M24" s="23"/>
      <c r="N24" s="23"/>
      <c r="O24" s="29"/>
    </row>
    <row r="25" spans="1:15" s="22" customFormat="1" ht="12.5" x14ac:dyDescent="0.25">
      <c r="A25" s="67"/>
      <c r="B25" s="67"/>
      <c r="C25" s="67"/>
      <c r="D25" s="67"/>
      <c r="E25" s="67"/>
      <c r="F25" s="67"/>
      <c r="G25" s="67"/>
      <c r="H25" s="67"/>
      <c r="I25" s="67"/>
      <c r="J25" s="67"/>
      <c r="K25" s="67"/>
      <c r="L25" s="67"/>
      <c r="M25" s="23"/>
      <c r="N25" s="23"/>
      <c r="O25" s="29"/>
    </row>
    <row r="26" spans="1:15" s="25" customFormat="1" ht="26" x14ac:dyDescent="0.3">
      <c r="A26" s="68"/>
      <c r="B26" s="111" t="s">
        <v>627</v>
      </c>
      <c r="C26" s="111"/>
      <c r="D26" s="111"/>
      <c r="E26" s="111"/>
      <c r="F26" s="111"/>
      <c r="G26" s="111"/>
      <c r="H26" s="111"/>
      <c r="I26" s="111"/>
      <c r="J26" s="111"/>
      <c r="K26" s="111"/>
      <c r="L26" s="68"/>
      <c r="M26" s="26" t="s">
        <v>627</v>
      </c>
      <c r="N26" s="26"/>
      <c r="O26" s="30"/>
    </row>
    <row r="27" spans="1:15" s="22" customFormat="1" ht="12.5" x14ac:dyDescent="0.25">
      <c r="A27" s="67"/>
      <c r="B27" s="67"/>
      <c r="C27" s="67"/>
      <c r="D27" s="67"/>
      <c r="E27" s="67"/>
      <c r="F27" s="67"/>
      <c r="G27" s="67"/>
      <c r="H27" s="67"/>
      <c r="I27" s="67"/>
      <c r="J27" s="67"/>
      <c r="K27" s="67"/>
      <c r="L27" s="67"/>
      <c r="M27" s="23"/>
      <c r="N27" s="23"/>
      <c r="O27" s="29"/>
    </row>
    <row r="28" spans="1:15" s="22" customFormat="1" x14ac:dyDescent="0.3">
      <c r="A28" s="67"/>
      <c r="B28" s="67"/>
      <c r="C28" s="67"/>
      <c r="D28" s="67"/>
      <c r="E28" s="116" t="s">
        <v>602</v>
      </c>
      <c r="F28" s="116"/>
      <c r="G28" s="116"/>
      <c r="H28" s="116"/>
      <c r="I28" s="116"/>
      <c r="J28" s="116"/>
      <c r="K28" s="67"/>
      <c r="L28" s="67"/>
      <c r="M28" s="23"/>
      <c r="N28" s="23"/>
      <c r="O28" s="29"/>
    </row>
    <row r="29" spans="1:15" s="22" customFormat="1" ht="29" customHeight="1" x14ac:dyDescent="0.3">
      <c r="A29" s="67"/>
      <c r="B29" s="117" t="s">
        <v>23</v>
      </c>
      <c r="C29" s="117"/>
      <c r="D29" s="76" t="s">
        <v>603</v>
      </c>
      <c r="E29" s="76" t="s">
        <v>41</v>
      </c>
      <c r="F29" s="76" t="s">
        <v>156</v>
      </c>
      <c r="G29" s="76" t="s">
        <v>144</v>
      </c>
      <c r="H29" s="76" t="s">
        <v>157</v>
      </c>
      <c r="I29" s="76" t="s">
        <v>158</v>
      </c>
      <c r="J29" s="76" t="s">
        <v>159</v>
      </c>
      <c r="K29" s="76" t="s">
        <v>22</v>
      </c>
      <c r="L29" s="67"/>
      <c r="M29" s="23"/>
      <c r="N29" s="23"/>
      <c r="O29" s="29"/>
    </row>
    <row r="30" spans="1:15" s="22" customFormat="1" ht="12.5" x14ac:dyDescent="0.25">
      <c r="A30" s="67"/>
      <c r="B30" s="118" t="s">
        <v>502</v>
      </c>
      <c r="C30" s="119"/>
      <c r="D30" s="119"/>
      <c r="E30" s="119"/>
      <c r="F30" s="119"/>
      <c r="G30" s="119"/>
      <c r="H30" s="119"/>
      <c r="I30" s="119"/>
      <c r="J30" s="119"/>
      <c r="K30" s="120"/>
      <c r="L30" s="67"/>
      <c r="M30" s="23" t="s">
        <v>502</v>
      </c>
      <c r="N30" s="23"/>
      <c r="O30" s="29"/>
    </row>
    <row r="31" spans="1:15" s="22" customFormat="1" ht="12.5" x14ac:dyDescent="0.25">
      <c r="A31" s="67"/>
      <c r="B31" s="121" t="s">
        <v>687</v>
      </c>
      <c r="C31" s="121"/>
      <c r="D31" s="77">
        <v>2025</v>
      </c>
      <c r="E31" s="75">
        <v>12.5</v>
      </c>
      <c r="F31" s="75">
        <v>40.200000000000003</v>
      </c>
      <c r="G31" s="75">
        <v>28.6</v>
      </c>
      <c r="H31" s="75">
        <v>7.5</v>
      </c>
      <c r="I31" s="75">
        <v>6.9</v>
      </c>
      <c r="J31" s="75">
        <v>4.3</v>
      </c>
      <c r="K31" s="73">
        <v>16745</v>
      </c>
      <c r="L31" s="67"/>
      <c r="M31" s="23"/>
      <c r="N31" s="23"/>
      <c r="O31" s="29"/>
    </row>
    <row r="32" spans="1:15" s="22" customFormat="1" ht="12.5" x14ac:dyDescent="0.25">
      <c r="A32" s="67"/>
      <c r="B32" s="121" t="s">
        <v>687</v>
      </c>
      <c r="C32" s="121"/>
      <c r="D32" s="77">
        <v>2024</v>
      </c>
      <c r="E32" s="75">
        <v>10.6</v>
      </c>
      <c r="F32" s="75">
        <v>38.5</v>
      </c>
      <c r="G32" s="75">
        <v>31</v>
      </c>
      <c r="H32" s="75">
        <v>8.6</v>
      </c>
      <c r="I32" s="75">
        <v>7.2</v>
      </c>
      <c r="J32" s="75">
        <v>4.0999999999999996</v>
      </c>
      <c r="K32" s="73">
        <v>15969</v>
      </c>
      <c r="L32" s="67"/>
      <c r="M32" s="23"/>
      <c r="N32" s="23"/>
      <c r="O32" s="29"/>
    </row>
    <row r="33" spans="1:15" s="22" customFormat="1" ht="12.5" x14ac:dyDescent="0.25">
      <c r="A33" s="67"/>
      <c r="B33" s="121" t="s">
        <v>687</v>
      </c>
      <c r="C33" s="121"/>
      <c r="D33" s="77">
        <v>2023</v>
      </c>
      <c r="E33" s="75">
        <v>9.4</v>
      </c>
      <c r="F33" s="75">
        <v>36.200000000000003</v>
      </c>
      <c r="G33" s="75">
        <v>32.200000000000003</v>
      </c>
      <c r="H33" s="75">
        <v>9.3000000000000007</v>
      </c>
      <c r="I33" s="75">
        <v>8.6999999999999993</v>
      </c>
      <c r="J33" s="75">
        <v>4</v>
      </c>
      <c r="K33" s="73">
        <v>16075</v>
      </c>
      <c r="L33" s="67"/>
      <c r="M33" s="23"/>
      <c r="N33" s="23"/>
      <c r="O33" s="29"/>
    </row>
    <row r="34" spans="1:15" s="22" customFormat="1" ht="12.5" x14ac:dyDescent="0.25">
      <c r="A34" s="67"/>
      <c r="B34" s="121" t="s">
        <v>687</v>
      </c>
      <c r="C34" s="121"/>
      <c r="D34" s="77">
        <v>2022</v>
      </c>
      <c r="E34" s="75">
        <v>8.9</v>
      </c>
      <c r="F34" s="75">
        <v>36.1</v>
      </c>
      <c r="G34" s="75">
        <v>32.700000000000003</v>
      </c>
      <c r="H34" s="75">
        <v>9.6</v>
      </c>
      <c r="I34" s="75">
        <v>8.6</v>
      </c>
      <c r="J34" s="75">
        <v>4.0999999999999996</v>
      </c>
      <c r="K34" s="73">
        <v>16257</v>
      </c>
      <c r="L34" s="67"/>
      <c r="M34" s="23"/>
      <c r="N34" s="23"/>
      <c r="O34" s="29"/>
    </row>
    <row r="35" spans="1:15" s="22" customFormat="1" ht="12.5" x14ac:dyDescent="0.25">
      <c r="A35" s="67"/>
      <c r="B35" s="121" t="s">
        <v>687</v>
      </c>
      <c r="C35" s="121"/>
      <c r="D35" s="77">
        <v>2021</v>
      </c>
      <c r="E35" s="75">
        <v>9.3000000000000007</v>
      </c>
      <c r="F35" s="75">
        <v>38</v>
      </c>
      <c r="G35" s="75">
        <v>32.4</v>
      </c>
      <c r="H35" s="75">
        <v>8.9</v>
      </c>
      <c r="I35" s="75">
        <v>7.5</v>
      </c>
      <c r="J35" s="75">
        <v>3.9</v>
      </c>
      <c r="K35" s="73">
        <v>15902</v>
      </c>
      <c r="L35" s="67"/>
      <c r="M35" s="23"/>
      <c r="N35" s="23"/>
      <c r="O35" s="29"/>
    </row>
    <row r="36" spans="1:15" s="22" customFormat="1" ht="25" x14ac:dyDescent="0.25">
      <c r="A36" s="67"/>
      <c r="B36" s="118" t="s">
        <v>517</v>
      </c>
      <c r="C36" s="119"/>
      <c r="D36" s="119"/>
      <c r="E36" s="119"/>
      <c r="F36" s="119"/>
      <c r="G36" s="119"/>
      <c r="H36" s="119"/>
      <c r="I36" s="119"/>
      <c r="J36" s="119"/>
      <c r="K36" s="120"/>
      <c r="L36" s="67"/>
      <c r="M36" s="23" t="s">
        <v>517</v>
      </c>
      <c r="N36" s="23"/>
      <c r="O36" s="29"/>
    </row>
    <row r="37" spans="1:15" s="22" customFormat="1" ht="12.5" x14ac:dyDescent="0.25">
      <c r="A37" s="67"/>
      <c r="B37" s="121" t="s">
        <v>687</v>
      </c>
      <c r="C37" s="121"/>
      <c r="D37" s="77">
        <v>2025</v>
      </c>
      <c r="E37" s="75">
        <v>14.8</v>
      </c>
      <c r="F37" s="75">
        <v>44.1</v>
      </c>
      <c r="G37" s="75">
        <v>26.8</v>
      </c>
      <c r="H37" s="75">
        <v>5.7</v>
      </c>
      <c r="I37" s="75">
        <v>5</v>
      </c>
      <c r="J37" s="75">
        <v>3.7</v>
      </c>
      <c r="K37" s="73">
        <v>16738</v>
      </c>
      <c r="L37" s="67"/>
      <c r="M37" s="23"/>
      <c r="N37" s="23"/>
      <c r="O37" s="29"/>
    </row>
    <row r="38" spans="1:15" s="22" customFormat="1" ht="12.5" x14ac:dyDescent="0.25">
      <c r="A38" s="67"/>
      <c r="B38" s="121" t="s">
        <v>687</v>
      </c>
      <c r="C38" s="121"/>
      <c r="D38" s="77">
        <v>2024</v>
      </c>
      <c r="E38" s="75">
        <v>12.9</v>
      </c>
      <c r="F38" s="75">
        <v>43.4</v>
      </c>
      <c r="G38" s="75">
        <v>28.9</v>
      </c>
      <c r="H38" s="75">
        <v>6.7</v>
      </c>
      <c r="I38" s="75">
        <v>4.7</v>
      </c>
      <c r="J38" s="75">
        <v>3.4</v>
      </c>
      <c r="K38" s="73">
        <v>15951</v>
      </c>
      <c r="L38" s="67"/>
      <c r="M38" s="23"/>
      <c r="N38" s="23"/>
      <c r="O38" s="29"/>
    </row>
    <row r="39" spans="1:15" s="22" customFormat="1" ht="12.5" x14ac:dyDescent="0.25">
      <c r="A39" s="67"/>
      <c r="B39" s="121" t="s">
        <v>687</v>
      </c>
      <c r="C39" s="121"/>
      <c r="D39" s="77">
        <v>2023</v>
      </c>
      <c r="E39" s="75" t="s">
        <v>688</v>
      </c>
      <c r="F39" s="75" t="s">
        <v>688</v>
      </c>
      <c r="G39" s="75" t="s">
        <v>688</v>
      </c>
      <c r="H39" s="75" t="s">
        <v>688</v>
      </c>
      <c r="I39" s="75" t="s">
        <v>688</v>
      </c>
      <c r="J39" s="75" t="s">
        <v>688</v>
      </c>
      <c r="K39" s="73" t="s">
        <v>688</v>
      </c>
      <c r="L39" s="67"/>
      <c r="M39" s="23"/>
      <c r="N39" s="23"/>
      <c r="O39" s="29"/>
    </row>
    <row r="40" spans="1:15" s="22" customFormat="1" ht="12.5" x14ac:dyDescent="0.25">
      <c r="A40" s="67"/>
      <c r="B40" s="121" t="s">
        <v>687</v>
      </c>
      <c r="C40" s="121"/>
      <c r="D40" s="77">
        <v>2022</v>
      </c>
      <c r="E40" s="75" t="s">
        <v>688</v>
      </c>
      <c r="F40" s="75" t="s">
        <v>688</v>
      </c>
      <c r="G40" s="75" t="s">
        <v>688</v>
      </c>
      <c r="H40" s="75" t="s">
        <v>688</v>
      </c>
      <c r="I40" s="75" t="s">
        <v>688</v>
      </c>
      <c r="J40" s="75" t="s">
        <v>688</v>
      </c>
      <c r="K40" s="73" t="s">
        <v>688</v>
      </c>
      <c r="L40" s="67"/>
      <c r="M40" s="23"/>
      <c r="N40" s="23"/>
      <c r="O40" s="29"/>
    </row>
    <row r="41" spans="1:15" s="22" customFormat="1" ht="12.5" x14ac:dyDescent="0.25">
      <c r="A41" s="67"/>
      <c r="B41" s="121" t="s">
        <v>687</v>
      </c>
      <c r="C41" s="121"/>
      <c r="D41" s="77">
        <v>2021</v>
      </c>
      <c r="E41" s="75" t="s">
        <v>688</v>
      </c>
      <c r="F41" s="75" t="s">
        <v>688</v>
      </c>
      <c r="G41" s="75" t="s">
        <v>688</v>
      </c>
      <c r="H41" s="75" t="s">
        <v>688</v>
      </c>
      <c r="I41" s="75" t="s">
        <v>688</v>
      </c>
      <c r="J41" s="75" t="s">
        <v>688</v>
      </c>
      <c r="K41" s="73" t="s">
        <v>688</v>
      </c>
      <c r="L41" s="67"/>
      <c r="M41" s="23"/>
      <c r="N41" s="23"/>
      <c r="O41" s="29"/>
    </row>
    <row r="42" spans="1:15" s="22" customFormat="1" ht="12.5" x14ac:dyDescent="0.25">
      <c r="A42" s="67"/>
      <c r="B42" s="67"/>
      <c r="C42" s="67"/>
      <c r="D42" s="67"/>
      <c r="E42" s="67"/>
      <c r="F42" s="67"/>
      <c r="G42" s="67"/>
      <c r="H42" s="67"/>
      <c r="I42" s="67"/>
      <c r="J42" s="67"/>
      <c r="K42" s="67"/>
      <c r="L42" s="67"/>
      <c r="M42" s="23"/>
      <c r="N42" s="23"/>
      <c r="O42" s="29"/>
    </row>
    <row r="43" spans="1:15" s="22" customFormat="1" ht="12.5" x14ac:dyDescent="0.25">
      <c r="A43" s="67"/>
      <c r="B43" s="67"/>
      <c r="C43" s="67"/>
      <c r="D43" s="67"/>
      <c r="E43" s="67"/>
      <c r="F43" s="67"/>
      <c r="G43" s="67"/>
      <c r="H43" s="67"/>
      <c r="I43" s="67"/>
      <c r="J43" s="67"/>
      <c r="K43" s="67"/>
      <c r="L43" s="67"/>
      <c r="M43" s="23"/>
      <c r="N43" s="23"/>
      <c r="O43" s="29"/>
    </row>
    <row r="44" spans="1:15" s="25" customFormat="1" x14ac:dyDescent="0.3">
      <c r="A44" s="68"/>
      <c r="B44" s="111" t="s">
        <v>628</v>
      </c>
      <c r="C44" s="111"/>
      <c r="D44" s="111"/>
      <c r="E44" s="111"/>
      <c r="F44" s="111"/>
      <c r="G44" s="111"/>
      <c r="H44" s="111"/>
      <c r="I44" s="111"/>
      <c r="J44" s="111"/>
      <c r="K44" s="111"/>
      <c r="L44" s="68"/>
      <c r="M44" s="26" t="s">
        <v>628</v>
      </c>
      <c r="N44" s="26"/>
      <c r="O44" s="30"/>
    </row>
    <row r="45" spans="1:15" s="22" customFormat="1" ht="12.5" x14ac:dyDescent="0.25">
      <c r="A45" s="67"/>
      <c r="B45" s="67"/>
      <c r="C45" s="67"/>
      <c r="D45" s="67"/>
      <c r="E45" s="67"/>
      <c r="F45" s="67"/>
      <c r="G45" s="67"/>
      <c r="H45" s="67"/>
      <c r="I45" s="67"/>
      <c r="J45" s="67"/>
      <c r="K45" s="67"/>
      <c r="L45" s="67"/>
      <c r="M45" s="23"/>
      <c r="N45" s="23"/>
      <c r="O45" s="29"/>
    </row>
    <row r="46" spans="1:15" s="22" customFormat="1" x14ac:dyDescent="0.3">
      <c r="A46" s="67"/>
      <c r="B46" s="67"/>
      <c r="C46" s="67"/>
      <c r="D46" s="67"/>
      <c r="E46" s="116" t="s">
        <v>602</v>
      </c>
      <c r="F46" s="116"/>
      <c r="G46" s="116"/>
      <c r="H46" s="116"/>
      <c r="I46" s="116"/>
      <c r="J46" s="116"/>
      <c r="K46" s="67"/>
      <c r="L46" s="67"/>
      <c r="M46" s="23"/>
      <c r="N46" s="23"/>
      <c r="O46" s="29"/>
    </row>
    <row r="47" spans="1:15" s="22" customFormat="1" ht="29" customHeight="1" x14ac:dyDescent="0.3">
      <c r="A47" s="67"/>
      <c r="B47" s="117" t="s">
        <v>23</v>
      </c>
      <c r="C47" s="117"/>
      <c r="D47" s="76" t="s">
        <v>603</v>
      </c>
      <c r="E47" s="76" t="s">
        <v>41</v>
      </c>
      <c r="F47" s="76" t="s">
        <v>156</v>
      </c>
      <c r="G47" s="76" t="s">
        <v>144</v>
      </c>
      <c r="H47" s="76" t="s">
        <v>157</v>
      </c>
      <c r="I47" s="76" t="s">
        <v>158</v>
      </c>
      <c r="J47" s="76" t="s">
        <v>159</v>
      </c>
      <c r="K47" s="76" t="s">
        <v>22</v>
      </c>
      <c r="L47" s="67"/>
      <c r="M47" s="23"/>
      <c r="N47" s="23"/>
      <c r="O47" s="29"/>
    </row>
    <row r="48" spans="1:15" s="22" customFormat="1" ht="12.5" x14ac:dyDescent="0.25">
      <c r="A48" s="67"/>
      <c r="B48" s="118" t="s">
        <v>160</v>
      </c>
      <c r="C48" s="119"/>
      <c r="D48" s="119"/>
      <c r="E48" s="119"/>
      <c r="F48" s="119"/>
      <c r="G48" s="119"/>
      <c r="H48" s="119"/>
      <c r="I48" s="119"/>
      <c r="J48" s="119"/>
      <c r="K48" s="120"/>
      <c r="L48" s="67"/>
      <c r="M48" s="23" t="s">
        <v>160</v>
      </c>
      <c r="N48" s="23"/>
      <c r="O48" s="29"/>
    </row>
    <row r="49" spans="1:15" s="22" customFormat="1" ht="12.5" x14ac:dyDescent="0.25">
      <c r="A49" s="67"/>
      <c r="B49" s="121" t="s">
        <v>687</v>
      </c>
      <c r="C49" s="121"/>
      <c r="D49" s="77">
        <v>2025</v>
      </c>
      <c r="E49" s="75">
        <v>0.1</v>
      </c>
      <c r="F49" s="75">
        <v>0.1</v>
      </c>
      <c r="G49" s="75">
        <v>0.9</v>
      </c>
      <c r="H49" s="75">
        <v>4.9000000000000004</v>
      </c>
      <c r="I49" s="75">
        <v>27.1</v>
      </c>
      <c r="J49" s="75">
        <v>67</v>
      </c>
      <c r="K49" s="73">
        <v>16675</v>
      </c>
      <c r="L49" s="67"/>
      <c r="M49" s="23"/>
      <c r="N49" s="23"/>
      <c r="O49" s="29"/>
    </row>
    <row r="50" spans="1:15" s="22" customFormat="1" ht="12.5" x14ac:dyDescent="0.25">
      <c r="A50" s="67"/>
      <c r="B50" s="121" t="s">
        <v>687</v>
      </c>
      <c r="C50" s="121"/>
      <c r="D50" s="77">
        <v>2024</v>
      </c>
      <c r="E50" s="75">
        <v>0.1</v>
      </c>
      <c r="F50" s="75">
        <v>0.1</v>
      </c>
      <c r="G50" s="75">
        <v>1.3</v>
      </c>
      <c r="H50" s="75">
        <v>5.5</v>
      </c>
      <c r="I50" s="75">
        <v>29.7</v>
      </c>
      <c r="J50" s="75">
        <v>63.4</v>
      </c>
      <c r="K50" s="73">
        <v>15889</v>
      </c>
      <c r="L50" s="67"/>
      <c r="M50" s="23"/>
      <c r="N50" s="23"/>
      <c r="O50" s="29"/>
    </row>
    <row r="51" spans="1:15" s="22" customFormat="1" ht="12.5" x14ac:dyDescent="0.25">
      <c r="A51" s="67"/>
      <c r="B51" s="121" t="s">
        <v>687</v>
      </c>
      <c r="C51" s="121"/>
      <c r="D51" s="77">
        <v>2023</v>
      </c>
      <c r="E51" s="75">
        <v>0.1</v>
      </c>
      <c r="F51" s="75">
        <v>0.1</v>
      </c>
      <c r="G51" s="75">
        <v>1.4</v>
      </c>
      <c r="H51" s="75">
        <v>6.8</v>
      </c>
      <c r="I51" s="75">
        <v>31.6</v>
      </c>
      <c r="J51" s="75">
        <v>60.1</v>
      </c>
      <c r="K51" s="73">
        <v>16019</v>
      </c>
      <c r="L51" s="67"/>
      <c r="M51" s="23"/>
      <c r="N51" s="23"/>
      <c r="O51" s="29"/>
    </row>
    <row r="52" spans="1:15" s="22" customFormat="1" ht="12.5" x14ac:dyDescent="0.25">
      <c r="A52" s="67"/>
      <c r="B52" s="121" t="s">
        <v>687</v>
      </c>
      <c r="C52" s="121"/>
      <c r="D52" s="77">
        <v>2022</v>
      </c>
      <c r="E52" s="75">
        <v>0</v>
      </c>
      <c r="F52" s="75">
        <v>0.1</v>
      </c>
      <c r="G52" s="75">
        <v>1.7</v>
      </c>
      <c r="H52" s="75">
        <v>6.7</v>
      </c>
      <c r="I52" s="75">
        <v>33.1</v>
      </c>
      <c r="J52" s="75">
        <v>58.5</v>
      </c>
      <c r="K52" s="73">
        <v>16192</v>
      </c>
      <c r="L52" s="67"/>
      <c r="M52" s="23"/>
      <c r="N52" s="23"/>
      <c r="O52" s="29"/>
    </row>
    <row r="53" spans="1:15" s="22" customFormat="1" ht="12.5" x14ac:dyDescent="0.25">
      <c r="A53" s="67"/>
      <c r="B53" s="121" t="s">
        <v>687</v>
      </c>
      <c r="C53" s="121"/>
      <c r="D53" s="77">
        <v>2021</v>
      </c>
      <c r="E53" s="75">
        <v>0.1</v>
      </c>
      <c r="F53" s="75">
        <v>0.1</v>
      </c>
      <c r="G53" s="75">
        <v>1.4</v>
      </c>
      <c r="H53" s="75">
        <v>6.2</v>
      </c>
      <c r="I53" s="75">
        <v>32.6</v>
      </c>
      <c r="J53" s="75">
        <v>59.6</v>
      </c>
      <c r="K53" s="73">
        <v>15809</v>
      </c>
      <c r="L53" s="67"/>
      <c r="M53" s="23"/>
      <c r="N53" s="23"/>
      <c r="O53" s="29"/>
    </row>
    <row r="54" spans="1:15" s="22" customFormat="1" ht="12.5" x14ac:dyDescent="0.25">
      <c r="A54" s="67"/>
      <c r="B54" s="118" t="s">
        <v>161</v>
      </c>
      <c r="C54" s="119"/>
      <c r="D54" s="119"/>
      <c r="E54" s="119"/>
      <c r="F54" s="119"/>
      <c r="G54" s="119"/>
      <c r="H54" s="119"/>
      <c r="I54" s="119"/>
      <c r="J54" s="119"/>
      <c r="K54" s="120"/>
      <c r="L54" s="67"/>
      <c r="M54" s="23" t="s">
        <v>161</v>
      </c>
      <c r="N54" s="23"/>
      <c r="O54" s="29"/>
    </row>
    <row r="55" spans="1:15" s="22" customFormat="1" ht="12.5" x14ac:dyDescent="0.25">
      <c r="A55" s="67"/>
      <c r="B55" s="121" t="s">
        <v>687</v>
      </c>
      <c r="C55" s="121"/>
      <c r="D55" s="77">
        <v>2025</v>
      </c>
      <c r="E55" s="75">
        <v>0.8</v>
      </c>
      <c r="F55" s="75">
        <v>1.3</v>
      </c>
      <c r="G55" s="75">
        <v>2.9</v>
      </c>
      <c r="H55" s="75">
        <v>10.7</v>
      </c>
      <c r="I55" s="75">
        <v>40.799999999999997</v>
      </c>
      <c r="J55" s="75">
        <v>43.5</v>
      </c>
      <c r="K55" s="73">
        <v>16672</v>
      </c>
      <c r="L55" s="67"/>
      <c r="M55" s="23"/>
      <c r="N55" s="23"/>
      <c r="O55" s="29"/>
    </row>
    <row r="56" spans="1:15" s="22" customFormat="1" ht="12.5" x14ac:dyDescent="0.25">
      <c r="A56" s="67"/>
      <c r="B56" s="121" t="s">
        <v>687</v>
      </c>
      <c r="C56" s="121"/>
      <c r="D56" s="77">
        <v>2024</v>
      </c>
      <c r="E56" s="75">
        <v>0.8</v>
      </c>
      <c r="F56" s="75">
        <v>1.5</v>
      </c>
      <c r="G56" s="75">
        <v>3.4</v>
      </c>
      <c r="H56" s="75">
        <v>12.3</v>
      </c>
      <c r="I56" s="75">
        <v>42.6</v>
      </c>
      <c r="J56" s="75">
        <v>39.299999999999997</v>
      </c>
      <c r="K56" s="73">
        <v>15888</v>
      </c>
      <c r="L56" s="67"/>
      <c r="M56" s="23"/>
      <c r="N56" s="23"/>
      <c r="O56" s="29"/>
    </row>
    <row r="57" spans="1:15" s="22" customFormat="1" ht="12.5" x14ac:dyDescent="0.25">
      <c r="A57" s="67"/>
      <c r="B57" s="121" t="s">
        <v>687</v>
      </c>
      <c r="C57" s="121"/>
      <c r="D57" s="77">
        <v>2023</v>
      </c>
      <c r="E57" s="75">
        <v>0.5</v>
      </c>
      <c r="F57" s="75">
        <v>1.3</v>
      </c>
      <c r="G57" s="75">
        <v>3.5</v>
      </c>
      <c r="H57" s="75">
        <v>13.4</v>
      </c>
      <c r="I57" s="75">
        <v>44.5</v>
      </c>
      <c r="J57" s="75">
        <v>36.700000000000003</v>
      </c>
      <c r="K57" s="73">
        <v>16015</v>
      </c>
      <c r="L57" s="67"/>
      <c r="M57" s="23"/>
      <c r="N57" s="23"/>
      <c r="O57" s="29"/>
    </row>
    <row r="58" spans="1:15" s="22" customFormat="1" ht="12.5" x14ac:dyDescent="0.25">
      <c r="A58" s="67"/>
      <c r="B58" s="121" t="s">
        <v>687</v>
      </c>
      <c r="C58" s="121"/>
      <c r="D58" s="77">
        <v>2022</v>
      </c>
      <c r="E58" s="75">
        <v>0.7</v>
      </c>
      <c r="F58" s="75">
        <v>1.3</v>
      </c>
      <c r="G58" s="75">
        <v>4.2</v>
      </c>
      <c r="H58" s="75">
        <v>12.7</v>
      </c>
      <c r="I58" s="75">
        <v>45.1</v>
      </c>
      <c r="J58" s="75">
        <v>35.9</v>
      </c>
      <c r="K58" s="73">
        <v>16187</v>
      </c>
      <c r="L58" s="67"/>
      <c r="M58" s="23"/>
      <c r="N58" s="23"/>
      <c r="O58" s="29"/>
    </row>
    <row r="59" spans="1:15" s="22" customFormat="1" ht="12.5" x14ac:dyDescent="0.25">
      <c r="A59" s="67"/>
      <c r="B59" s="121" t="s">
        <v>687</v>
      </c>
      <c r="C59" s="121"/>
      <c r="D59" s="77">
        <v>2021</v>
      </c>
      <c r="E59" s="75">
        <v>0.7</v>
      </c>
      <c r="F59" s="75">
        <v>1.2</v>
      </c>
      <c r="G59" s="75">
        <v>3.8</v>
      </c>
      <c r="H59" s="75">
        <v>13</v>
      </c>
      <c r="I59" s="75">
        <v>44.3</v>
      </c>
      <c r="J59" s="75">
        <v>36.9</v>
      </c>
      <c r="K59" s="73">
        <v>15810</v>
      </c>
      <c r="L59" s="67"/>
      <c r="M59" s="23"/>
      <c r="N59" s="23"/>
      <c r="O59" s="29"/>
    </row>
    <row r="60" spans="1:15" s="22" customFormat="1" ht="12.5" x14ac:dyDescent="0.25">
      <c r="A60" s="67"/>
      <c r="B60" s="118" t="s">
        <v>163</v>
      </c>
      <c r="C60" s="119"/>
      <c r="D60" s="119"/>
      <c r="E60" s="119"/>
      <c r="F60" s="119"/>
      <c r="G60" s="119"/>
      <c r="H60" s="119"/>
      <c r="I60" s="119"/>
      <c r="J60" s="119"/>
      <c r="K60" s="120"/>
      <c r="L60" s="67"/>
      <c r="M60" s="23" t="s">
        <v>163</v>
      </c>
      <c r="N60" s="23"/>
      <c r="O60" s="29"/>
    </row>
    <row r="61" spans="1:15" s="22" customFormat="1" ht="12.5" x14ac:dyDescent="0.25">
      <c r="A61" s="67"/>
      <c r="B61" s="121" t="s">
        <v>687</v>
      </c>
      <c r="C61" s="121"/>
      <c r="D61" s="77">
        <v>2025</v>
      </c>
      <c r="E61" s="75">
        <v>0.1</v>
      </c>
      <c r="F61" s="75">
        <v>0.2</v>
      </c>
      <c r="G61" s="75">
        <v>2.4</v>
      </c>
      <c r="H61" s="75">
        <v>10.8</v>
      </c>
      <c r="I61" s="75">
        <v>41.6</v>
      </c>
      <c r="J61" s="75">
        <v>44.9</v>
      </c>
      <c r="K61" s="73">
        <v>16666</v>
      </c>
      <c r="L61" s="67"/>
      <c r="M61" s="23"/>
      <c r="N61" s="23"/>
      <c r="O61" s="29"/>
    </row>
    <row r="62" spans="1:15" s="22" customFormat="1" ht="12.5" x14ac:dyDescent="0.25">
      <c r="A62" s="67"/>
      <c r="B62" s="121" t="s">
        <v>687</v>
      </c>
      <c r="C62" s="121"/>
      <c r="D62" s="77">
        <v>2024</v>
      </c>
      <c r="E62" s="75">
        <v>0.1</v>
      </c>
      <c r="F62" s="75">
        <v>0.3</v>
      </c>
      <c r="G62" s="75">
        <v>3.1</v>
      </c>
      <c r="H62" s="75">
        <v>12.1</v>
      </c>
      <c r="I62" s="75">
        <v>44.4</v>
      </c>
      <c r="J62" s="75">
        <v>40</v>
      </c>
      <c r="K62" s="73">
        <v>15878</v>
      </c>
      <c r="L62" s="67"/>
      <c r="M62" s="23"/>
      <c r="N62" s="23"/>
      <c r="O62" s="29"/>
    </row>
    <row r="63" spans="1:15" s="22" customFormat="1" ht="12.5" x14ac:dyDescent="0.25">
      <c r="A63" s="67"/>
      <c r="B63" s="121" t="s">
        <v>687</v>
      </c>
      <c r="C63" s="121"/>
      <c r="D63" s="77">
        <v>2023</v>
      </c>
      <c r="E63" s="75">
        <v>0.1</v>
      </c>
      <c r="F63" s="75">
        <v>0.2</v>
      </c>
      <c r="G63" s="75">
        <v>3.2</v>
      </c>
      <c r="H63" s="75">
        <v>13.4</v>
      </c>
      <c r="I63" s="75">
        <v>45.3</v>
      </c>
      <c r="J63" s="75">
        <v>37.700000000000003</v>
      </c>
      <c r="K63" s="73">
        <v>16002</v>
      </c>
      <c r="L63" s="67"/>
      <c r="M63" s="23"/>
      <c r="N63" s="23"/>
      <c r="O63" s="29"/>
    </row>
    <row r="64" spans="1:15" s="22" customFormat="1" ht="12.5" x14ac:dyDescent="0.25">
      <c r="A64" s="67"/>
      <c r="B64" s="121" t="s">
        <v>687</v>
      </c>
      <c r="C64" s="121"/>
      <c r="D64" s="77">
        <v>2022</v>
      </c>
      <c r="E64" s="75">
        <v>0.1</v>
      </c>
      <c r="F64" s="75">
        <v>0.2</v>
      </c>
      <c r="G64" s="75">
        <v>3.6</v>
      </c>
      <c r="H64" s="75">
        <v>13.4</v>
      </c>
      <c r="I64" s="75">
        <v>46.5</v>
      </c>
      <c r="J64" s="75">
        <v>36.1</v>
      </c>
      <c r="K64" s="73">
        <v>16187</v>
      </c>
      <c r="L64" s="67"/>
      <c r="M64" s="23"/>
      <c r="N64" s="23"/>
      <c r="O64" s="29"/>
    </row>
    <row r="65" spans="1:15" s="22" customFormat="1" ht="12.5" x14ac:dyDescent="0.25">
      <c r="A65" s="67"/>
      <c r="B65" s="121" t="s">
        <v>687</v>
      </c>
      <c r="C65" s="121"/>
      <c r="D65" s="77">
        <v>2021</v>
      </c>
      <c r="E65" s="75">
        <v>0.1</v>
      </c>
      <c r="F65" s="75">
        <v>0.2</v>
      </c>
      <c r="G65" s="75">
        <v>3.5</v>
      </c>
      <c r="H65" s="75">
        <v>13</v>
      </c>
      <c r="I65" s="75">
        <v>46</v>
      </c>
      <c r="J65" s="75">
        <v>37.200000000000003</v>
      </c>
      <c r="K65" s="73">
        <v>15805</v>
      </c>
      <c r="L65" s="67"/>
      <c r="M65" s="23"/>
      <c r="N65" s="23"/>
      <c r="O65" s="29"/>
    </row>
    <row r="66" spans="1:15" s="22" customFormat="1" ht="12.5" x14ac:dyDescent="0.25">
      <c r="A66" s="67"/>
      <c r="B66" s="118" t="s">
        <v>164</v>
      </c>
      <c r="C66" s="119"/>
      <c r="D66" s="119"/>
      <c r="E66" s="119"/>
      <c r="F66" s="119"/>
      <c r="G66" s="119"/>
      <c r="H66" s="119"/>
      <c r="I66" s="119"/>
      <c r="J66" s="119"/>
      <c r="K66" s="120"/>
      <c r="L66" s="67"/>
      <c r="M66" s="23" t="s">
        <v>164</v>
      </c>
      <c r="N66" s="23"/>
      <c r="O66" s="29"/>
    </row>
    <row r="67" spans="1:15" s="22" customFormat="1" ht="12.5" x14ac:dyDescent="0.25">
      <c r="A67" s="67"/>
      <c r="B67" s="121" t="s">
        <v>687</v>
      </c>
      <c r="C67" s="121"/>
      <c r="D67" s="77">
        <v>2025</v>
      </c>
      <c r="E67" s="75">
        <v>0.2</v>
      </c>
      <c r="F67" s="75">
        <v>0.3</v>
      </c>
      <c r="G67" s="75">
        <v>3.7</v>
      </c>
      <c r="H67" s="75">
        <v>12</v>
      </c>
      <c r="I67" s="75">
        <v>37.6</v>
      </c>
      <c r="J67" s="75">
        <v>46.2</v>
      </c>
      <c r="K67" s="73">
        <v>16651</v>
      </c>
      <c r="L67" s="67"/>
      <c r="M67" s="23"/>
      <c r="N67" s="23"/>
      <c r="O67" s="29"/>
    </row>
    <row r="68" spans="1:15" s="22" customFormat="1" ht="12.5" x14ac:dyDescent="0.25">
      <c r="A68" s="67"/>
      <c r="B68" s="121" t="s">
        <v>687</v>
      </c>
      <c r="C68" s="121"/>
      <c r="D68" s="77">
        <v>2024</v>
      </c>
      <c r="E68" s="75">
        <v>0.1</v>
      </c>
      <c r="F68" s="75">
        <v>0.4</v>
      </c>
      <c r="G68" s="75">
        <v>4.7</v>
      </c>
      <c r="H68" s="75">
        <v>13.9</v>
      </c>
      <c r="I68" s="75">
        <v>39.5</v>
      </c>
      <c r="J68" s="75">
        <v>41.4</v>
      </c>
      <c r="K68" s="73">
        <v>15865</v>
      </c>
      <c r="L68" s="67"/>
      <c r="M68" s="23"/>
      <c r="N68" s="23"/>
      <c r="O68" s="29"/>
    </row>
    <row r="69" spans="1:15" s="22" customFormat="1" ht="12.5" x14ac:dyDescent="0.25">
      <c r="A69" s="67"/>
      <c r="B69" s="121" t="s">
        <v>687</v>
      </c>
      <c r="C69" s="121"/>
      <c r="D69" s="77">
        <v>2023</v>
      </c>
      <c r="E69" s="75">
        <v>0.1</v>
      </c>
      <c r="F69" s="75">
        <v>0.5</v>
      </c>
      <c r="G69" s="75">
        <v>5.5</v>
      </c>
      <c r="H69" s="75">
        <v>15.2</v>
      </c>
      <c r="I69" s="75">
        <v>40.200000000000003</v>
      </c>
      <c r="J69" s="75">
        <v>38.5</v>
      </c>
      <c r="K69" s="73">
        <v>15992</v>
      </c>
      <c r="L69" s="67"/>
      <c r="M69" s="23"/>
      <c r="N69" s="23"/>
      <c r="O69" s="29"/>
    </row>
    <row r="70" spans="1:15" s="22" customFormat="1" ht="12.5" x14ac:dyDescent="0.25">
      <c r="A70" s="67"/>
      <c r="B70" s="121" t="s">
        <v>687</v>
      </c>
      <c r="C70" s="121"/>
      <c r="D70" s="77">
        <v>2022</v>
      </c>
      <c r="E70" s="75">
        <v>0.2</v>
      </c>
      <c r="F70" s="75">
        <v>0.5</v>
      </c>
      <c r="G70" s="75">
        <v>6.4</v>
      </c>
      <c r="H70" s="75">
        <v>15.9</v>
      </c>
      <c r="I70" s="75">
        <v>40.200000000000003</v>
      </c>
      <c r="J70" s="75">
        <v>36.700000000000003</v>
      </c>
      <c r="K70" s="73">
        <v>16175</v>
      </c>
      <c r="L70" s="67"/>
      <c r="M70" s="23"/>
      <c r="N70" s="23"/>
      <c r="O70" s="29"/>
    </row>
    <row r="71" spans="1:15" s="22" customFormat="1" ht="12.5" x14ac:dyDescent="0.25">
      <c r="A71" s="67"/>
      <c r="B71" s="121" t="s">
        <v>687</v>
      </c>
      <c r="C71" s="121"/>
      <c r="D71" s="77">
        <v>2021</v>
      </c>
      <c r="E71" s="75">
        <v>0.2</v>
      </c>
      <c r="F71" s="75">
        <v>0.7</v>
      </c>
      <c r="G71" s="75">
        <v>6.3</v>
      </c>
      <c r="H71" s="75">
        <v>15.9</v>
      </c>
      <c r="I71" s="75">
        <v>39.299999999999997</v>
      </c>
      <c r="J71" s="75">
        <v>37.6</v>
      </c>
      <c r="K71" s="73">
        <v>15799</v>
      </c>
      <c r="L71" s="67"/>
      <c r="M71" s="23"/>
      <c r="N71" s="23"/>
      <c r="O71" s="29"/>
    </row>
    <row r="72" spans="1:15" s="22" customFormat="1" ht="12.5" x14ac:dyDescent="0.25">
      <c r="A72" s="67"/>
      <c r="B72" s="118" t="s">
        <v>165</v>
      </c>
      <c r="C72" s="119"/>
      <c r="D72" s="119"/>
      <c r="E72" s="119"/>
      <c r="F72" s="119"/>
      <c r="G72" s="119"/>
      <c r="H72" s="119"/>
      <c r="I72" s="119"/>
      <c r="J72" s="119"/>
      <c r="K72" s="120"/>
      <c r="L72" s="67"/>
      <c r="M72" s="23" t="s">
        <v>165</v>
      </c>
      <c r="N72" s="23"/>
      <c r="O72" s="29"/>
    </row>
    <row r="73" spans="1:15" s="22" customFormat="1" ht="12.5" x14ac:dyDescent="0.25">
      <c r="A73" s="67"/>
      <c r="B73" s="121" t="s">
        <v>687</v>
      </c>
      <c r="C73" s="121"/>
      <c r="D73" s="77">
        <v>2025</v>
      </c>
      <c r="E73" s="75">
        <v>0.1</v>
      </c>
      <c r="F73" s="75">
        <v>0.2</v>
      </c>
      <c r="G73" s="75">
        <v>3.2</v>
      </c>
      <c r="H73" s="75">
        <v>12.8</v>
      </c>
      <c r="I73" s="75">
        <v>40.799999999999997</v>
      </c>
      <c r="J73" s="75">
        <v>42.9</v>
      </c>
      <c r="K73" s="73">
        <v>16618</v>
      </c>
      <c r="L73" s="67"/>
      <c r="M73" s="23"/>
      <c r="N73" s="23"/>
      <c r="O73" s="29"/>
    </row>
    <row r="74" spans="1:15" s="22" customFormat="1" ht="12.5" x14ac:dyDescent="0.25">
      <c r="A74" s="67"/>
      <c r="B74" s="121" t="s">
        <v>687</v>
      </c>
      <c r="C74" s="121"/>
      <c r="D74" s="77">
        <v>2024</v>
      </c>
      <c r="E74" s="75">
        <v>0.1</v>
      </c>
      <c r="F74" s="75">
        <v>0.2</v>
      </c>
      <c r="G74" s="75">
        <v>4.2</v>
      </c>
      <c r="H74" s="75">
        <v>15.1</v>
      </c>
      <c r="I74" s="75">
        <v>42.1</v>
      </c>
      <c r="J74" s="75">
        <v>38.299999999999997</v>
      </c>
      <c r="K74" s="73">
        <v>15834</v>
      </c>
      <c r="L74" s="67"/>
      <c r="M74" s="23"/>
      <c r="N74" s="23"/>
      <c r="O74" s="29"/>
    </row>
    <row r="75" spans="1:15" s="22" customFormat="1" ht="12.5" x14ac:dyDescent="0.25">
      <c r="A75" s="67"/>
      <c r="B75" s="121" t="s">
        <v>687</v>
      </c>
      <c r="C75" s="121"/>
      <c r="D75" s="77">
        <v>2023</v>
      </c>
      <c r="E75" s="75">
        <v>0.1</v>
      </c>
      <c r="F75" s="75">
        <v>0.3</v>
      </c>
      <c r="G75" s="75">
        <v>4.3</v>
      </c>
      <c r="H75" s="75">
        <v>16.100000000000001</v>
      </c>
      <c r="I75" s="75">
        <v>42.8</v>
      </c>
      <c r="J75" s="75">
        <v>36.4</v>
      </c>
      <c r="K75" s="73">
        <v>15987</v>
      </c>
      <c r="L75" s="67"/>
      <c r="M75" s="23"/>
      <c r="N75" s="23"/>
      <c r="O75" s="29"/>
    </row>
    <row r="76" spans="1:15" s="22" customFormat="1" ht="12.5" x14ac:dyDescent="0.25">
      <c r="A76" s="67"/>
      <c r="B76" s="121" t="s">
        <v>687</v>
      </c>
      <c r="C76" s="121"/>
      <c r="D76" s="77">
        <v>2022</v>
      </c>
      <c r="E76" s="75">
        <v>0.1</v>
      </c>
      <c r="F76" s="75">
        <v>0.3</v>
      </c>
      <c r="G76" s="75">
        <v>5.0999999999999996</v>
      </c>
      <c r="H76" s="75">
        <v>16.399999999999999</v>
      </c>
      <c r="I76" s="75">
        <v>43.5</v>
      </c>
      <c r="J76" s="75">
        <v>34.6</v>
      </c>
      <c r="K76" s="73">
        <v>16127</v>
      </c>
      <c r="L76" s="67"/>
      <c r="M76" s="23"/>
      <c r="N76" s="23"/>
      <c r="O76" s="29"/>
    </row>
    <row r="77" spans="1:15" s="22" customFormat="1" ht="12.5" x14ac:dyDescent="0.25">
      <c r="A77" s="67"/>
      <c r="B77" s="121" t="s">
        <v>687</v>
      </c>
      <c r="C77" s="121"/>
      <c r="D77" s="77">
        <v>2021</v>
      </c>
      <c r="E77" s="75">
        <v>0.1</v>
      </c>
      <c r="F77" s="75">
        <v>0.4</v>
      </c>
      <c r="G77" s="75">
        <v>4.7</v>
      </c>
      <c r="H77" s="75">
        <v>16.3</v>
      </c>
      <c r="I77" s="75">
        <v>43.4</v>
      </c>
      <c r="J77" s="75">
        <v>35.1</v>
      </c>
      <c r="K77" s="73">
        <v>15761</v>
      </c>
      <c r="L77" s="67"/>
      <c r="M77" s="23"/>
      <c r="N77" s="23"/>
      <c r="O77" s="29"/>
    </row>
    <row r="78" spans="1:15" s="22" customFormat="1" ht="12.5" x14ac:dyDescent="0.25">
      <c r="A78" s="67"/>
      <c r="B78" s="118" t="s">
        <v>166</v>
      </c>
      <c r="C78" s="119"/>
      <c r="D78" s="119"/>
      <c r="E78" s="119"/>
      <c r="F78" s="119"/>
      <c r="G78" s="119"/>
      <c r="H78" s="119"/>
      <c r="I78" s="119"/>
      <c r="J78" s="119"/>
      <c r="K78" s="120"/>
      <c r="L78" s="67"/>
      <c r="M78" s="23" t="s">
        <v>166</v>
      </c>
      <c r="N78" s="23"/>
      <c r="O78" s="29"/>
    </row>
    <row r="79" spans="1:15" s="22" customFormat="1" ht="12.75" customHeight="1" x14ac:dyDescent="0.25">
      <c r="A79" s="67"/>
      <c r="B79" s="121" t="s">
        <v>687</v>
      </c>
      <c r="C79" s="121"/>
      <c r="D79" s="77">
        <v>2025</v>
      </c>
      <c r="E79" s="75">
        <v>0.1</v>
      </c>
      <c r="F79" s="75">
        <v>0.5</v>
      </c>
      <c r="G79" s="75">
        <v>5.4</v>
      </c>
      <c r="H79" s="75">
        <v>19.7</v>
      </c>
      <c r="I79" s="75">
        <v>42.8</v>
      </c>
      <c r="J79" s="75">
        <v>31.6</v>
      </c>
      <c r="K79" s="73">
        <v>16676</v>
      </c>
      <c r="L79" s="67"/>
      <c r="M79" s="23"/>
      <c r="N79" s="23"/>
      <c r="O79" s="29"/>
    </row>
    <row r="80" spans="1:15" s="22" customFormat="1" ht="12.75" customHeight="1" x14ac:dyDescent="0.25">
      <c r="A80" s="67"/>
      <c r="B80" s="121" t="s">
        <v>687</v>
      </c>
      <c r="C80" s="121"/>
      <c r="D80" s="77">
        <v>2024</v>
      </c>
      <c r="E80" s="75">
        <v>0.1</v>
      </c>
      <c r="F80" s="75">
        <v>0.6</v>
      </c>
      <c r="G80" s="75">
        <v>6.7</v>
      </c>
      <c r="H80" s="75">
        <v>21.3</v>
      </c>
      <c r="I80" s="75">
        <v>43.5</v>
      </c>
      <c r="J80" s="75">
        <v>27.8</v>
      </c>
      <c r="K80" s="73">
        <v>15878</v>
      </c>
      <c r="L80" s="67"/>
      <c r="M80" s="23"/>
      <c r="N80" s="23"/>
      <c r="O80" s="29"/>
    </row>
    <row r="81" spans="1:15" s="22" customFormat="1" ht="12.75" customHeight="1" x14ac:dyDescent="0.25">
      <c r="A81" s="67"/>
      <c r="B81" s="121" t="s">
        <v>687</v>
      </c>
      <c r="C81" s="121"/>
      <c r="D81" s="77">
        <v>2023</v>
      </c>
      <c r="E81" s="75">
        <v>0.1</v>
      </c>
      <c r="F81" s="75">
        <v>0.7</v>
      </c>
      <c r="G81" s="75">
        <v>7.4</v>
      </c>
      <c r="H81" s="75">
        <v>22.7</v>
      </c>
      <c r="I81" s="75">
        <v>43.1</v>
      </c>
      <c r="J81" s="75">
        <v>26</v>
      </c>
      <c r="K81" s="73">
        <v>16007</v>
      </c>
      <c r="L81" s="67"/>
      <c r="M81" s="23"/>
      <c r="N81" s="23"/>
      <c r="O81" s="29"/>
    </row>
    <row r="82" spans="1:15" s="22" customFormat="1" ht="12.75" customHeight="1" x14ac:dyDescent="0.25">
      <c r="A82" s="67"/>
      <c r="B82" s="121" t="s">
        <v>687</v>
      </c>
      <c r="C82" s="121"/>
      <c r="D82" s="77">
        <v>2022</v>
      </c>
      <c r="E82" s="75">
        <v>0.1</v>
      </c>
      <c r="F82" s="75">
        <v>0.7</v>
      </c>
      <c r="G82" s="75">
        <v>8.4</v>
      </c>
      <c r="H82" s="75">
        <v>23.4</v>
      </c>
      <c r="I82" s="75">
        <v>43.3</v>
      </c>
      <c r="J82" s="75">
        <v>24.1</v>
      </c>
      <c r="K82" s="73">
        <v>16176</v>
      </c>
      <c r="L82" s="67"/>
      <c r="M82" s="23"/>
      <c r="N82" s="23"/>
      <c r="O82" s="29"/>
    </row>
    <row r="83" spans="1:15" s="22" customFormat="1" ht="12.75" customHeight="1" x14ac:dyDescent="0.25">
      <c r="A83" s="67"/>
      <c r="B83" s="121" t="s">
        <v>687</v>
      </c>
      <c r="C83" s="121"/>
      <c r="D83" s="77">
        <v>2021</v>
      </c>
      <c r="E83" s="75">
        <v>0.1</v>
      </c>
      <c r="F83" s="75">
        <v>0.9</v>
      </c>
      <c r="G83" s="75">
        <v>8.4</v>
      </c>
      <c r="H83" s="75">
        <v>24.4</v>
      </c>
      <c r="I83" s="75">
        <v>43.2</v>
      </c>
      <c r="J83" s="75">
        <v>23</v>
      </c>
      <c r="K83" s="73">
        <v>15801</v>
      </c>
      <c r="L83" s="67"/>
      <c r="M83" s="23"/>
      <c r="N83" s="23"/>
      <c r="O83" s="29"/>
    </row>
    <row r="84" spans="1:15" s="22" customFormat="1" ht="12.5" x14ac:dyDescent="0.25">
      <c r="A84" s="67"/>
      <c r="B84" s="118" t="s">
        <v>167</v>
      </c>
      <c r="C84" s="119"/>
      <c r="D84" s="119"/>
      <c r="E84" s="119"/>
      <c r="F84" s="119"/>
      <c r="G84" s="119"/>
      <c r="H84" s="119"/>
      <c r="I84" s="119"/>
      <c r="J84" s="119"/>
      <c r="K84" s="120"/>
      <c r="L84" s="67"/>
      <c r="M84" s="23" t="s">
        <v>167</v>
      </c>
      <c r="N84" s="23"/>
      <c r="O84" s="29"/>
    </row>
    <row r="85" spans="1:15" s="22" customFormat="1" ht="12.75" customHeight="1" x14ac:dyDescent="0.25">
      <c r="A85" s="67"/>
      <c r="B85" s="121" t="s">
        <v>687</v>
      </c>
      <c r="C85" s="121"/>
      <c r="D85" s="77">
        <v>2025</v>
      </c>
      <c r="E85" s="75">
        <v>0.2</v>
      </c>
      <c r="F85" s="75">
        <v>0.9</v>
      </c>
      <c r="G85" s="75">
        <v>7.9</v>
      </c>
      <c r="H85" s="75">
        <v>20.3</v>
      </c>
      <c r="I85" s="75">
        <v>40.299999999999997</v>
      </c>
      <c r="J85" s="75">
        <v>30.4</v>
      </c>
      <c r="K85" s="73">
        <v>16666</v>
      </c>
      <c r="L85" s="67"/>
      <c r="M85" s="23"/>
      <c r="N85" s="23"/>
      <c r="O85" s="29"/>
    </row>
    <row r="86" spans="1:15" s="22" customFormat="1" ht="12.75" customHeight="1" x14ac:dyDescent="0.25">
      <c r="A86" s="67"/>
      <c r="B86" s="121" t="s">
        <v>687</v>
      </c>
      <c r="C86" s="121"/>
      <c r="D86" s="77">
        <v>2024</v>
      </c>
      <c r="E86" s="75">
        <v>0.1</v>
      </c>
      <c r="F86" s="75">
        <v>1.1000000000000001</v>
      </c>
      <c r="G86" s="75">
        <v>9.3000000000000007</v>
      </c>
      <c r="H86" s="75">
        <v>22.3</v>
      </c>
      <c r="I86" s="75">
        <v>40.4</v>
      </c>
      <c r="J86" s="75">
        <v>26.8</v>
      </c>
      <c r="K86" s="73">
        <v>15871</v>
      </c>
      <c r="L86" s="67"/>
      <c r="M86" s="23"/>
      <c r="N86" s="23"/>
      <c r="O86" s="29"/>
    </row>
    <row r="87" spans="1:15" s="22" customFormat="1" ht="12.75" customHeight="1" x14ac:dyDescent="0.25">
      <c r="A87" s="67"/>
      <c r="B87" s="121" t="s">
        <v>687</v>
      </c>
      <c r="C87" s="121"/>
      <c r="D87" s="77">
        <v>2023</v>
      </c>
      <c r="E87" s="75">
        <v>0.2</v>
      </c>
      <c r="F87" s="75">
        <v>1.3</v>
      </c>
      <c r="G87" s="75">
        <v>9.6999999999999993</v>
      </c>
      <c r="H87" s="75">
        <v>23.2</v>
      </c>
      <c r="I87" s="75">
        <v>41.6</v>
      </c>
      <c r="J87" s="75">
        <v>24</v>
      </c>
      <c r="K87" s="73">
        <v>15995</v>
      </c>
      <c r="L87" s="67"/>
      <c r="M87" s="23"/>
      <c r="N87" s="23"/>
      <c r="O87" s="29"/>
    </row>
    <row r="88" spans="1:15" s="22" customFormat="1" ht="12.75" customHeight="1" x14ac:dyDescent="0.25">
      <c r="A88" s="67"/>
      <c r="B88" s="121" t="s">
        <v>687</v>
      </c>
      <c r="C88" s="121"/>
      <c r="D88" s="77">
        <v>2022</v>
      </c>
      <c r="E88" s="75">
        <v>0.2</v>
      </c>
      <c r="F88" s="75">
        <v>1.5</v>
      </c>
      <c r="G88" s="75">
        <v>11</v>
      </c>
      <c r="H88" s="75">
        <v>24.3</v>
      </c>
      <c r="I88" s="75">
        <v>40.6</v>
      </c>
      <c r="J88" s="75">
        <v>22.4</v>
      </c>
      <c r="K88" s="73">
        <v>16164</v>
      </c>
      <c r="L88" s="67"/>
      <c r="M88" s="23"/>
      <c r="N88" s="23"/>
      <c r="O88" s="29"/>
    </row>
    <row r="89" spans="1:15" s="22" customFormat="1" ht="12.75" customHeight="1" x14ac:dyDescent="0.25">
      <c r="A89" s="67"/>
      <c r="B89" s="121" t="s">
        <v>687</v>
      </c>
      <c r="C89" s="121"/>
      <c r="D89" s="77">
        <v>2021</v>
      </c>
      <c r="E89" s="75">
        <v>0.2</v>
      </c>
      <c r="F89" s="75">
        <v>1.5</v>
      </c>
      <c r="G89" s="75">
        <v>11</v>
      </c>
      <c r="H89" s="75">
        <v>24.1</v>
      </c>
      <c r="I89" s="75">
        <v>41.1</v>
      </c>
      <c r="J89" s="75">
        <v>22.1</v>
      </c>
      <c r="K89" s="73">
        <v>15794</v>
      </c>
      <c r="L89" s="67"/>
      <c r="M89" s="23"/>
      <c r="N89" s="23"/>
      <c r="O89" s="29"/>
    </row>
    <row r="90" spans="1:15" s="22" customFormat="1" ht="12.5" x14ac:dyDescent="0.25">
      <c r="A90" s="67"/>
      <c r="B90" s="118" t="s">
        <v>168</v>
      </c>
      <c r="C90" s="119"/>
      <c r="D90" s="119"/>
      <c r="E90" s="119"/>
      <c r="F90" s="119"/>
      <c r="G90" s="119"/>
      <c r="H90" s="119"/>
      <c r="I90" s="119"/>
      <c r="J90" s="119"/>
      <c r="K90" s="120"/>
      <c r="L90" s="67"/>
      <c r="M90" s="23" t="s">
        <v>168</v>
      </c>
      <c r="N90" s="23"/>
      <c r="O90" s="29"/>
    </row>
    <row r="91" spans="1:15" s="22" customFormat="1" ht="12.75" customHeight="1" x14ac:dyDescent="0.25">
      <c r="A91" s="67"/>
      <c r="B91" s="121" t="s">
        <v>687</v>
      </c>
      <c r="C91" s="121"/>
      <c r="D91" s="77">
        <v>2025</v>
      </c>
      <c r="E91" s="75">
        <v>0.1</v>
      </c>
      <c r="F91" s="75">
        <v>0.3</v>
      </c>
      <c r="G91" s="75">
        <v>4.2</v>
      </c>
      <c r="H91" s="75">
        <v>16.399999999999999</v>
      </c>
      <c r="I91" s="75">
        <v>45.8</v>
      </c>
      <c r="J91" s="75">
        <v>33.299999999999997</v>
      </c>
      <c r="K91" s="73">
        <v>16654</v>
      </c>
      <c r="L91" s="67"/>
      <c r="M91" s="23"/>
      <c r="N91" s="23"/>
      <c r="O91" s="29"/>
    </row>
    <row r="92" spans="1:15" s="22" customFormat="1" ht="12.75" customHeight="1" x14ac:dyDescent="0.25">
      <c r="A92" s="67"/>
      <c r="B92" s="121" t="s">
        <v>687</v>
      </c>
      <c r="C92" s="121"/>
      <c r="D92" s="77">
        <v>2024</v>
      </c>
      <c r="E92" s="75">
        <v>0.1</v>
      </c>
      <c r="F92" s="75">
        <v>0.4</v>
      </c>
      <c r="G92" s="75">
        <v>5.0999999999999996</v>
      </c>
      <c r="H92" s="75">
        <v>18.100000000000001</v>
      </c>
      <c r="I92" s="75">
        <v>47.1</v>
      </c>
      <c r="J92" s="75">
        <v>29.2</v>
      </c>
      <c r="K92" s="73">
        <v>15868</v>
      </c>
      <c r="L92" s="67"/>
      <c r="M92" s="23"/>
      <c r="N92" s="23"/>
      <c r="O92" s="29"/>
    </row>
    <row r="93" spans="1:15" s="22" customFormat="1" ht="12.75" customHeight="1" x14ac:dyDescent="0.25">
      <c r="A93" s="67"/>
      <c r="B93" s="121" t="s">
        <v>687</v>
      </c>
      <c r="C93" s="121"/>
      <c r="D93" s="77">
        <v>2023</v>
      </c>
      <c r="E93" s="75">
        <v>0.1</v>
      </c>
      <c r="F93" s="75">
        <v>0.4</v>
      </c>
      <c r="G93" s="75">
        <v>5.7</v>
      </c>
      <c r="H93" s="75">
        <v>19</v>
      </c>
      <c r="I93" s="75">
        <v>47.6</v>
      </c>
      <c r="J93" s="75">
        <v>27.1</v>
      </c>
      <c r="K93" s="73">
        <v>16002</v>
      </c>
      <c r="L93" s="67"/>
      <c r="M93" s="23"/>
      <c r="N93" s="23"/>
      <c r="O93" s="29"/>
    </row>
    <row r="94" spans="1:15" s="22" customFormat="1" ht="12.75" customHeight="1" x14ac:dyDescent="0.25">
      <c r="A94" s="67"/>
      <c r="B94" s="121" t="s">
        <v>687</v>
      </c>
      <c r="C94" s="121"/>
      <c r="D94" s="77">
        <v>2022</v>
      </c>
      <c r="E94" s="75">
        <v>0.1</v>
      </c>
      <c r="F94" s="75">
        <v>0.5</v>
      </c>
      <c r="G94" s="75">
        <v>6.3</v>
      </c>
      <c r="H94" s="75">
        <v>19.899999999999999</v>
      </c>
      <c r="I94" s="75">
        <v>47.1</v>
      </c>
      <c r="J94" s="75">
        <v>26.1</v>
      </c>
      <c r="K94" s="73">
        <v>16164</v>
      </c>
      <c r="L94" s="67"/>
      <c r="M94" s="23"/>
      <c r="N94" s="23"/>
      <c r="O94" s="29"/>
    </row>
    <row r="95" spans="1:15" s="22" customFormat="1" ht="12.75" customHeight="1" x14ac:dyDescent="0.25">
      <c r="A95" s="67"/>
      <c r="B95" s="121" t="s">
        <v>687</v>
      </c>
      <c r="C95" s="121"/>
      <c r="D95" s="77">
        <v>2021</v>
      </c>
      <c r="E95" s="75">
        <v>0.2</v>
      </c>
      <c r="F95" s="75">
        <v>0.5</v>
      </c>
      <c r="G95" s="75">
        <v>5.7</v>
      </c>
      <c r="H95" s="75">
        <v>19</v>
      </c>
      <c r="I95" s="75">
        <v>48.3</v>
      </c>
      <c r="J95" s="75">
        <v>26.3</v>
      </c>
      <c r="K95" s="73">
        <v>15789</v>
      </c>
      <c r="L95" s="67"/>
      <c r="M95" s="23"/>
      <c r="N95" s="23"/>
      <c r="O95" s="29"/>
    </row>
    <row r="96" spans="1:15" s="22" customFormat="1" ht="12.5" x14ac:dyDescent="0.25">
      <c r="A96" s="67"/>
      <c r="B96" s="118" t="s">
        <v>169</v>
      </c>
      <c r="C96" s="119"/>
      <c r="D96" s="119"/>
      <c r="E96" s="119"/>
      <c r="F96" s="119"/>
      <c r="G96" s="119"/>
      <c r="H96" s="119"/>
      <c r="I96" s="119"/>
      <c r="J96" s="119"/>
      <c r="K96" s="120"/>
      <c r="L96" s="67"/>
      <c r="M96" s="23" t="s">
        <v>169</v>
      </c>
      <c r="N96" s="23"/>
      <c r="O96" s="29"/>
    </row>
    <row r="97" spans="1:15" s="22" customFormat="1" ht="12.75" customHeight="1" x14ac:dyDescent="0.25">
      <c r="A97" s="67"/>
      <c r="B97" s="121" t="s">
        <v>687</v>
      </c>
      <c r="C97" s="121"/>
      <c r="D97" s="77">
        <v>2025</v>
      </c>
      <c r="E97" s="75">
        <v>0.1</v>
      </c>
      <c r="F97" s="75">
        <v>0.4</v>
      </c>
      <c r="G97" s="75">
        <v>4.4000000000000004</v>
      </c>
      <c r="H97" s="75">
        <v>16.2</v>
      </c>
      <c r="I97" s="75">
        <v>45</v>
      </c>
      <c r="J97" s="75">
        <v>33.799999999999997</v>
      </c>
      <c r="K97" s="73">
        <v>16654</v>
      </c>
      <c r="L97" s="67"/>
      <c r="M97" s="23"/>
      <c r="N97" s="23"/>
      <c r="O97" s="29"/>
    </row>
    <row r="98" spans="1:15" s="22" customFormat="1" ht="12.75" customHeight="1" x14ac:dyDescent="0.25">
      <c r="A98" s="67"/>
      <c r="B98" s="121" t="s">
        <v>687</v>
      </c>
      <c r="C98" s="121"/>
      <c r="D98" s="77">
        <v>2024</v>
      </c>
      <c r="E98" s="75">
        <v>0.1</v>
      </c>
      <c r="F98" s="75">
        <v>0.4</v>
      </c>
      <c r="G98" s="75">
        <v>5.7</v>
      </c>
      <c r="H98" s="75">
        <v>18.2</v>
      </c>
      <c r="I98" s="75">
        <v>46.1</v>
      </c>
      <c r="J98" s="75">
        <v>29.5</v>
      </c>
      <c r="K98" s="73">
        <v>15864</v>
      </c>
      <c r="L98" s="67"/>
      <c r="M98" s="23"/>
      <c r="N98" s="23"/>
      <c r="O98" s="29"/>
    </row>
    <row r="99" spans="1:15" s="22" customFormat="1" ht="12.75" customHeight="1" x14ac:dyDescent="0.25">
      <c r="A99" s="67"/>
      <c r="B99" s="121" t="s">
        <v>687</v>
      </c>
      <c r="C99" s="121"/>
      <c r="D99" s="77">
        <v>2023</v>
      </c>
      <c r="E99" s="75">
        <v>0.1</v>
      </c>
      <c r="F99" s="75">
        <v>0.5</v>
      </c>
      <c r="G99" s="75">
        <v>5.8</v>
      </c>
      <c r="H99" s="75">
        <v>19.600000000000001</v>
      </c>
      <c r="I99" s="75">
        <v>47</v>
      </c>
      <c r="J99" s="75">
        <v>27</v>
      </c>
      <c r="K99" s="73">
        <v>15991</v>
      </c>
      <c r="L99" s="67"/>
      <c r="M99" s="23"/>
      <c r="N99" s="23"/>
      <c r="O99" s="29"/>
    </row>
    <row r="100" spans="1:15" s="22" customFormat="1" ht="12.75" customHeight="1" x14ac:dyDescent="0.25">
      <c r="A100" s="67"/>
      <c r="B100" s="121" t="s">
        <v>687</v>
      </c>
      <c r="C100" s="121"/>
      <c r="D100" s="77">
        <v>2022</v>
      </c>
      <c r="E100" s="75">
        <v>0.1</v>
      </c>
      <c r="F100" s="75">
        <v>0.4</v>
      </c>
      <c r="G100" s="75">
        <v>6.4</v>
      </c>
      <c r="H100" s="75">
        <v>20.399999999999999</v>
      </c>
      <c r="I100" s="75">
        <v>47</v>
      </c>
      <c r="J100" s="75">
        <v>25.6</v>
      </c>
      <c r="K100" s="73">
        <v>16155</v>
      </c>
      <c r="L100" s="67"/>
      <c r="M100" s="23"/>
      <c r="N100" s="23"/>
      <c r="O100" s="29"/>
    </row>
    <row r="101" spans="1:15" s="22" customFormat="1" ht="12.5" x14ac:dyDescent="0.25">
      <c r="A101" s="67"/>
      <c r="B101" s="121" t="s">
        <v>687</v>
      </c>
      <c r="C101" s="121"/>
      <c r="D101" s="77">
        <v>2021</v>
      </c>
      <c r="E101" s="75">
        <v>0.2</v>
      </c>
      <c r="F101" s="75">
        <v>0.6</v>
      </c>
      <c r="G101" s="75">
        <v>6</v>
      </c>
      <c r="H101" s="75">
        <v>19.899999999999999</v>
      </c>
      <c r="I101" s="75">
        <v>47.7</v>
      </c>
      <c r="J101" s="75">
        <v>25.6</v>
      </c>
      <c r="K101" s="73">
        <v>15790</v>
      </c>
      <c r="L101" s="67"/>
      <c r="M101" s="23"/>
      <c r="N101" s="23"/>
      <c r="O101" s="29"/>
    </row>
    <row r="102" spans="1:15" s="22" customFormat="1" ht="12.5" x14ac:dyDescent="0.25">
      <c r="A102" s="67"/>
      <c r="B102" s="118" t="s">
        <v>335</v>
      </c>
      <c r="C102" s="119"/>
      <c r="D102" s="119"/>
      <c r="E102" s="119"/>
      <c r="F102" s="119"/>
      <c r="G102" s="119"/>
      <c r="H102" s="119"/>
      <c r="I102" s="119"/>
      <c r="J102" s="119"/>
      <c r="K102" s="120"/>
      <c r="L102" s="67"/>
      <c r="M102" s="23" t="s">
        <v>335</v>
      </c>
      <c r="N102" s="23"/>
      <c r="O102" s="29"/>
    </row>
    <row r="103" spans="1:15" s="22" customFormat="1" ht="12.5" x14ac:dyDescent="0.25">
      <c r="A103" s="67"/>
      <c r="B103" s="121" t="s">
        <v>687</v>
      </c>
      <c r="C103" s="121"/>
      <c r="D103" s="77">
        <v>2025</v>
      </c>
      <c r="E103" s="75">
        <v>0.1</v>
      </c>
      <c r="F103" s="75">
        <v>0.1</v>
      </c>
      <c r="G103" s="75">
        <v>2.4</v>
      </c>
      <c r="H103" s="75">
        <v>11.3</v>
      </c>
      <c r="I103" s="75">
        <v>42</v>
      </c>
      <c r="J103" s="75">
        <v>44.1</v>
      </c>
      <c r="K103" s="73">
        <v>16610</v>
      </c>
      <c r="L103" s="67"/>
      <c r="M103" s="23"/>
      <c r="N103" s="23"/>
      <c r="O103" s="29"/>
    </row>
    <row r="104" spans="1:15" s="22" customFormat="1" ht="12.5" x14ac:dyDescent="0.25">
      <c r="A104" s="67"/>
      <c r="B104" s="121" t="s">
        <v>687</v>
      </c>
      <c r="C104" s="121"/>
      <c r="D104" s="77">
        <v>2024</v>
      </c>
      <c r="E104" s="75">
        <v>0.1</v>
      </c>
      <c r="F104" s="75">
        <v>0.2</v>
      </c>
      <c r="G104" s="75">
        <v>3.2</v>
      </c>
      <c r="H104" s="75">
        <v>13.3</v>
      </c>
      <c r="I104" s="75">
        <v>42.5</v>
      </c>
      <c r="J104" s="75">
        <v>40.700000000000003</v>
      </c>
      <c r="K104" s="73">
        <v>15833</v>
      </c>
      <c r="L104" s="67"/>
      <c r="M104" s="23"/>
      <c r="N104" s="23"/>
      <c r="O104" s="29"/>
    </row>
    <row r="105" spans="1:15" s="22" customFormat="1" ht="12.5" x14ac:dyDescent="0.25">
      <c r="A105" s="67"/>
      <c r="B105" s="121" t="s">
        <v>687</v>
      </c>
      <c r="C105" s="121"/>
      <c r="D105" s="77">
        <v>2023</v>
      </c>
      <c r="E105" s="75">
        <v>0.1</v>
      </c>
      <c r="F105" s="75">
        <v>0.2</v>
      </c>
      <c r="G105" s="75">
        <v>3.4</v>
      </c>
      <c r="H105" s="75">
        <v>14.5</v>
      </c>
      <c r="I105" s="75">
        <v>44.3</v>
      </c>
      <c r="J105" s="75">
        <v>37.5</v>
      </c>
      <c r="K105" s="73">
        <v>15952</v>
      </c>
      <c r="L105" s="67"/>
      <c r="M105" s="23"/>
      <c r="N105" s="23"/>
      <c r="O105" s="29"/>
    </row>
    <row r="106" spans="1:15" x14ac:dyDescent="0.3">
      <c r="A106" s="67"/>
      <c r="B106" s="121" t="s">
        <v>687</v>
      </c>
      <c r="C106" s="121"/>
      <c r="D106" s="77">
        <v>2022</v>
      </c>
      <c r="E106" s="75">
        <v>0.1</v>
      </c>
      <c r="F106" s="75">
        <v>0.2</v>
      </c>
      <c r="G106" s="75">
        <v>4</v>
      </c>
      <c r="H106" s="75">
        <v>14.7</v>
      </c>
      <c r="I106" s="75">
        <v>45.3</v>
      </c>
      <c r="J106" s="75">
        <v>35.799999999999997</v>
      </c>
      <c r="K106" s="73">
        <v>16130</v>
      </c>
      <c r="L106" s="67"/>
    </row>
    <row r="107" spans="1:15" x14ac:dyDescent="0.3">
      <c r="A107" s="67"/>
      <c r="B107" s="121" t="s">
        <v>687</v>
      </c>
      <c r="C107" s="121"/>
      <c r="D107" s="77">
        <v>2021</v>
      </c>
      <c r="E107" s="75">
        <v>0.1</v>
      </c>
      <c r="F107" s="75">
        <v>0.3</v>
      </c>
      <c r="G107" s="75">
        <v>3.8</v>
      </c>
      <c r="H107" s="75">
        <v>14.7</v>
      </c>
      <c r="I107" s="75">
        <v>45</v>
      </c>
      <c r="J107" s="75">
        <v>36.200000000000003</v>
      </c>
      <c r="K107" s="73">
        <v>15748</v>
      </c>
      <c r="L107" s="67"/>
    </row>
    <row r="108" spans="1:15" x14ac:dyDescent="0.3">
      <c r="A108" s="67"/>
      <c r="B108" s="118" t="s">
        <v>336</v>
      </c>
      <c r="C108" s="119"/>
      <c r="D108" s="119"/>
      <c r="E108" s="119"/>
      <c r="F108" s="119"/>
      <c r="G108" s="119"/>
      <c r="H108" s="119"/>
      <c r="I108" s="119"/>
      <c r="J108" s="119"/>
      <c r="K108" s="120"/>
      <c r="L108" s="67"/>
      <c r="M108" s="27" t="s">
        <v>336</v>
      </c>
    </row>
    <row r="109" spans="1:15" x14ac:dyDescent="0.3">
      <c r="A109" s="67"/>
      <c r="B109" s="121" t="s">
        <v>687</v>
      </c>
      <c r="C109" s="121"/>
      <c r="D109" s="77">
        <v>2025</v>
      </c>
      <c r="E109" s="75">
        <v>0.1</v>
      </c>
      <c r="F109" s="75">
        <v>0.2</v>
      </c>
      <c r="G109" s="75">
        <v>3</v>
      </c>
      <c r="H109" s="75">
        <v>14.3</v>
      </c>
      <c r="I109" s="75">
        <v>46.7</v>
      </c>
      <c r="J109" s="75">
        <v>35.799999999999997</v>
      </c>
      <c r="K109" s="73">
        <v>16664</v>
      </c>
      <c r="L109" s="67"/>
    </row>
    <row r="110" spans="1:15" x14ac:dyDescent="0.3">
      <c r="A110" s="67"/>
      <c r="B110" s="121" t="s">
        <v>687</v>
      </c>
      <c r="C110" s="121"/>
      <c r="D110" s="77">
        <v>2024</v>
      </c>
      <c r="E110" s="75">
        <v>0</v>
      </c>
      <c r="F110" s="75">
        <v>0.2</v>
      </c>
      <c r="G110" s="75">
        <v>3.9</v>
      </c>
      <c r="H110" s="75">
        <v>16.2</v>
      </c>
      <c r="I110" s="75">
        <v>48</v>
      </c>
      <c r="J110" s="75">
        <v>31.7</v>
      </c>
      <c r="K110" s="73">
        <v>15875</v>
      </c>
      <c r="L110" s="67"/>
    </row>
    <row r="111" spans="1:15" x14ac:dyDescent="0.3">
      <c r="A111" s="67"/>
      <c r="B111" s="121" t="s">
        <v>687</v>
      </c>
      <c r="C111" s="121"/>
      <c r="D111" s="77">
        <v>2023</v>
      </c>
      <c r="E111" s="75">
        <v>0.1</v>
      </c>
      <c r="F111" s="75">
        <v>0.2</v>
      </c>
      <c r="G111" s="75">
        <v>4.0999999999999996</v>
      </c>
      <c r="H111" s="75">
        <v>17.100000000000001</v>
      </c>
      <c r="I111" s="75">
        <v>49.7</v>
      </c>
      <c r="J111" s="75">
        <v>28.9</v>
      </c>
      <c r="K111" s="73">
        <v>16003</v>
      </c>
      <c r="L111" s="67"/>
    </row>
    <row r="112" spans="1:15" x14ac:dyDescent="0.3">
      <c r="A112" s="67"/>
      <c r="B112" s="121" t="s">
        <v>687</v>
      </c>
      <c r="C112" s="121"/>
      <c r="D112" s="77">
        <v>2022</v>
      </c>
      <c r="E112" s="75">
        <v>0</v>
      </c>
      <c r="F112" s="75">
        <v>0.2</v>
      </c>
      <c r="G112" s="75">
        <v>4.7</v>
      </c>
      <c r="H112" s="75">
        <v>18.100000000000001</v>
      </c>
      <c r="I112" s="75">
        <v>49.2</v>
      </c>
      <c r="J112" s="75">
        <v>27.8</v>
      </c>
      <c r="K112" s="73">
        <v>16166</v>
      </c>
      <c r="L112" s="67"/>
    </row>
    <row r="113" spans="1:13" x14ac:dyDescent="0.3">
      <c r="A113" s="67"/>
      <c r="B113" s="121" t="s">
        <v>687</v>
      </c>
      <c r="C113" s="121"/>
      <c r="D113" s="77">
        <v>2021</v>
      </c>
      <c r="E113" s="75">
        <v>0.1</v>
      </c>
      <c r="F113" s="75">
        <v>0.3</v>
      </c>
      <c r="G113" s="75">
        <v>4.5</v>
      </c>
      <c r="H113" s="75">
        <v>17.600000000000001</v>
      </c>
      <c r="I113" s="75">
        <v>50.1</v>
      </c>
      <c r="J113" s="75">
        <v>27.5</v>
      </c>
      <c r="K113" s="73">
        <v>15798</v>
      </c>
      <c r="L113" s="67"/>
    </row>
    <row r="114" spans="1:13" x14ac:dyDescent="0.3">
      <c r="A114" s="67"/>
      <c r="B114" s="118" t="s">
        <v>337</v>
      </c>
      <c r="C114" s="119"/>
      <c r="D114" s="119"/>
      <c r="E114" s="119"/>
      <c r="F114" s="119"/>
      <c r="G114" s="119"/>
      <c r="H114" s="119"/>
      <c r="I114" s="119"/>
      <c r="J114" s="119"/>
      <c r="K114" s="120"/>
      <c r="L114" s="67"/>
      <c r="M114" s="27" t="s">
        <v>337</v>
      </c>
    </row>
    <row r="115" spans="1:13" x14ac:dyDescent="0.3">
      <c r="A115" s="67"/>
      <c r="B115" s="121" t="s">
        <v>687</v>
      </c>
      <c r="C115" s="121"/>
      <c r="D115" s="77">
        <v>2025</v>
      </c>
      <c r="E115" s="75">
        <v>0.1</v>
      </c>
      <c r="F115" s="75">
        <v>0.4</v>
      </c>
      <c r="G115" s="75">
        <v>4.7</v>
      </c>
      <c r="H115" s="75">
        <v>17.899999999999999</v>
      </c>
      <c r="I115" s="75">
        <v>45</v>
      </c>
      <c r="J115" s="75">
        <v>32</v>
      </c>
      <c r="K115" s="73">
        <v>16661</v>
      </c>
      <c r="L115" s="67"/>
    </row>
    <row r="116" spans="1:13" x14ac:dyDescent="0.3">
      <c r="A116" s="67"/>
      <c r="B116" s="121" t="s">
        <v>687</v>
      </c>
      <c r="C116" s="121"/>
      <c r="D116" s="77">
        <v>2024</v>
      </c>
      <c r="E116" s="75">
        <v>0.1</v>
      </c>
      <c r="F116" s="75">
        <v>0.5</v>
      </c>
      <c r="G116" s="75">
        <v>6</v>
      </c>
      <c r="H116" s="75">
        <v>20.100000000000001</v>
      </c>
      <c r="I116" s="75">
        <v>45.2</v>
      </c>
      <c r="J116" s="75">
        <v>28.2</v>
      </c>
      <c r="K116" s="73">
        <v>15875</v>
      </c>
      <c r="L116" s="67"/>
    </row>
    <row r="117" spans="1:13" x14ac:dyDescent="0.3">
      <c r="A117" s="67"/>
      <c r="B117" s="121" t="s">
        <v>687</v>
      </c>
      <c r="C117" s="121"/>
      <c r="D117" s="77">
        <v>2023</v>
      </c>
      <c r="E117" s="75">
        <v>0.1</v>
      </c>
      <c r="F117" s="75">
        <v>0.5</v>
      </c>
      <c r="G117" s="75">
        <v>6.4</v>
      </c>
      <c r="H117" s="75">
        <v>21.2</v>
      </c>
      <c r="I117" s="75">
        <v>46</v>
      </c>
      <c r="J117" s="75">
        <v>25.8</v>
      </c>
      <c r="K117" s="73">
        <v>16000</v>
      </c>
      <c r="L117" s="67"/>
    </row>
    <row r="118" spans="1:13" x14ac:dyDescent="0.3">
      <c r="A118" s="67"/>
      <c r="B118" s="121" t="s">
        <v>687</v>
      </c>
      <c r="C118" s="121"/>
      <c r="D118" s="77">
        <v>2022</v>
      </c>
      <c r="E118" s="75">
        <v>0</v>
      </c>
      <c r="F118" s="75">
        <v>0.6</v>
      </c>
      <c r="G118" s="75">
        <v>7.4</v>
      </c>
      <c r="H118" s="75">
        <v>22</v>
      </c>
      <c r="I118" s="75">
        <v>45.5</v>
      </c>
      <c r="J118" s="75">
        <v>24.4</v>
      </c>
      <c r="K118" s="73">
        <v>16172</v>
      </c>
      <c r="L118" s="67"/>
    </row>
    <row r="119" spans="1:13" x14ac:dyDescent="0.3">
      <c r="A119" s="67"/>
      <c r="B119" s="121" t="s">
        <v>687</v>
      </c>
      <c r="C119" s="121"/>
      <c r="D119" s="77">
        <v>2021</v>
      </c>
      <c r="E119" s="75">
        <v>0.1</v>
      </c>
      <c r="F119" s="75">
        <v>0.8</v>
      </c>
      <c r="G119" s="75">
        <v>7.3</v>
      </c>
      <c r="H119" s="75">
        <v>21.8</v>
      </c>
      <c r="I119" s="75">
        <v>45.8</v>
      </c>
      <c r="J119" s="75">
        <v>24.2</v>
      </c>
      <c r="K119" s="73">
        <v>15801</v>
      </c>
      <c r="L119" s="67"/>
    </row>
    <row r="120" spans="1:13" x14ac:dyDescent="0.3">
      <c r="A120" s="67"/>
      <c r="B120" s="118" t="s">
        <v>338</v>
      </c>
      <c r="C120" s="119"/>
      <c r="D120" s="119"/>
      <c r="E120" s="119"/>
      <c r="F120" s="119"/>
      <c r="G120" s="119"/>
      <c r="H120" s="119"/>
      <c r="I120" s="119"/>
      <c r="J120" s="119"/>
      <c r="K120" s="120"/>
      <c r="L120" s="67"/>
      <c r="M120" s="27" t="s">
        <v>338</v>
      </c>
    </row>
    <row r="121" spans="1:13" x14ac:dyDescent="0.3">
      <c r="A121" s="67"/>
      <c r="B121" s="121" t="s">
        <v>687</v>
      </c>
      <c r="C121" s="121"/>
      <c r="D121" s="77">
        <v>2025</v>
      </c>
      <c r="E121" s="75">
        <v>0.1</v>
      </c>
      <c r="F121" s="75">
        <v>0.3</v>
      </c>
      <c r="G121" s="75">
        <v>3.8</v>
      </c>
      <c r="H121" s="75">
        <v>14.6</v>
      </c>
      <c r="I121" s="75">
        <v>44</v>
      </c>
      <c r="J121" s="75">
        <v>37.1</v>
      </c>
      <c r="K121" s="73">
        <v>16650</v>
      </c>
      <c r="L121" s="67"/>
    </row>
    <row r="122" spans="1:13" x14ac:dyDescent="0.3">
      <c r="A122" s="67"/>
      <c r="B122" s="121" t="s">
        <v>687</v>
      </c>
      <c r="C122" s="121"/>
      <c r="D122" s="77">
        <v>2024</v>
      </c>
      <c r="E122" s="75">
        <v>0.1</v>
      </c>
      <c r="F122" s="75">
        <v>0.4</v>
      </c>
      <c r="G122" s="75">
        <v>4.9000000000000004</v>
      </c>
      <c r="H122" s="75">
        <v>16.2</v>
      </c>
      <c r="I122" s="75">
        <v>45.3</v>
      </c>
      <c r="J122" s="75">
        <v>33.200000000000003</v>
      </c>
      <c r="K122" s="73">
        <v>15865</v>
      </c>
      <c r="L122" s="67"/>
    </row>
    <row r="123" spans="1:13" x14ac:dyDescent="0.3">
      <c r="A123" s="67"/>
      <c r="B123" s="121" t="s">
        <v>687</v>
      </c>
      <c r="C123" s="121"/>
      <c r="D123" s="77">
        <v>2023</v>
      </c>
      <c r="E123" s="75">
        <v>0.1</v>
      </c>
      <c r="F123" s="75">
        <v>0.5</v>
      </c>
      <c r="G123" s="75">
        <v>5.2</v>
      </c>
      <c r="H123" s="75">
        <v>16.899999999999999</v>
      </c>
      <c r="I123" s="75">
        <v>46.7</v>
      </c>
      <c r="J123" s="75">
        <v>30.7</v>
      </c>
      <c r="K123" s="73">
        <v>15988</v>
      </c>
      <c r="L123" s="67"/>
    </row>
    <row r="124" spans="1:13" x14ac:dyDescent="0.3">
      <c r="A124" s="67"/>
      <c r="B124" s="121" t="s">
        <v>687</v>
      </c>
      <c r="C124" s="121"/>
      <c r="D124" s="77">
        <v>2022</v>
      </c>
      <c r="E124" s="75">
        <v>0.1</v>
      </c>
      <c r="F124" s="75">
        <v>0.4</v>
      </c>
      <c r="G124" s="75">
        <v>6</v>
      </c>
      <c r="H124" s="75">
        <v>17.5</v>
      </c>
      <c r="I124" s="75">
        <v>46.6</v>
      </c>
      <c r="J124" s="75">
        <v>29.4</v>
      </c>
      <c r="K124" s="73">
        <v>16167</v>
      </c>
      <c r="L124" s="67"/>
    </row>
    <row r="125" spans="1:13" x14ac:dyDescent="0.3">
      <c r="A125" s="67"/>
      <c r="B125" s="121" t="s">
        <v>687</v>
      </c>
      <c r="C125" s="121"/>
      <c r="D125" s="77">
        <v>2021</v>
      </c>
      <c r="E125" s="75">
        <v>0.1</v>
      </c>
      <c r="F125" s="75">
        <v>0.5</v>
      </c>
      <c r="G125" s="75">
        <v>5.4</v>
      </c>
      <c r="H125" s="75">
        <v>17.5</v>
      </c>
      <c r="I125" s="75">
        <v>46.3</v>
      </c>
      <c r="J125" s="75">
        <v>30.1</v>
      </c>
      <c r="K125" s="73">
        <v>15792</v>
      </c>
      <c r="L125" s="67"/>
    </row>
    <row r="126" spans="1:13" x14ac:dyDescent="0.3">
      <c r="A126" s="67"/>
      <c r="B126" s="118" t="s">
        <v>162</v>
      </c>
      <c r="C126" s="119"/>
      <c r="D126" s="119"/>
      <c r="E126" s="119"/>
      <c r="F126" s="119"/>
      <c r="G126" s="119"/>
      <c r="H126" s="119"/>
      <c r="I126" s="119"/>
      <c r="J126" s="119"/>
      <c r="K126" s="120"/>
      <c r="L126" s="67"/>
      <c r="M126" s="27" t="s">
        <v>162</v>
      </c>
    </row>
    <row r="127" spans="1:13" x14ac:dyDescent="0.3">
      <c r="A127" s="67"/>
      <c r="B127" s="121" t="s">
        <v>687</v>
      </c>
      <c r="C127" s="121"/>
      <c r="D127" s="77">
        <v>2025</v>
      </c>
      <c r="E127" s="75">
        <v>0.1</v>
      </c>
      <c r="F127" s="75">
        <v>0.3</v>
      </c>
      <c r="G127" s="75">
        <v>3.4</v>
      </c>
      <c r="H127" s="75">
        <v>14.4</v>
      </c>
      <c r="I127" s="75">
        <v>44.6</v>
      </c>
      <c r="J127" s="75">
        <v>37.299999999999997</v>
      </c>
      <c r="K127" s="73">
        <v>16610</v>
      </c>
      <c r="L127" s="67"/>
    </row>
    <row r="128" spans="1:13" x14ac:dyDescent="0.3">
      <c r="A128" s="67"/>
      <c r="B128" s="121" t="s">
        <v>687</v>
      </c>
      <c r="C128" s="121"/>
      <c r="D128" s="77">
        <v>2024</v>
      </c>
      <c r="E128" s="75">
        <v>0.1</v>
      </c>
      <c r="F128" s="75">
        <v>0.3</v>
      </c>
      <c r="G128" s="75">
        <v>4.4000000000000004</v>
      </c>
      <c r="H128" s="75">
        <v>16.100000000000001</v>
      </c>
      <c r="I128" s="75">
        <v>45.8</v>
      </c>
      <c r="J128" s="75">
        <v>33.299999999999997</v>
      </c>
      <c r="K128" s="73">
        <v>15833</v>
      </c>
      <c r="L128" s="67"/>
    </row>
    <row r="129" spans="1:15" x14ac:dyDescent="0.3">
      <c r="A129" s="67"/>
      <c r="B129" s="121" t="s">
        <v>687</v>
      </c>
      <c r="C129" s="121"/>
      <c r="D129" s="77">
        <v>2023</v>
      </c>
      <c r="E129" s="75">
        <v>0.1</v>
      </c>
      <c r="F129" s="75">
        <v>0.4</v>
      </c>
      <c r="G129" s="75">
        <v>4.9000000000000004</v>
      </c>
      <c r="H129" s="75">
        <v>16.899999999999999</v>
      </c>
      <c r="I129" s="75">
        <v>46.8</v>
      </c>
      <c r="J129" s="75">
        <v>31</v>
      </c>
      <c r="K129" s="73">
        <v>15958</v>
      </c>
      <c r="L129" s="67"/>
    </row>
    <row r="130" spans="1:15" x14ac:dyDescent="0.3">
      <c r="A130" s="67"/>
      <c r="B130" s="121" t="s">
        <v>687</v>
      </c>
      <c r="C130" s="121"/>
      <c r="D130" s="77">
        <v>2022</v>
      </c>
      <c r="E130" s="75">
        <v>0.1</v>
      </c>
      <c r="F130" s="75">
        <v>0.5</v>
      </c>
      <c r="G130" s="75">
        <v>5.6</v>
      </c>
      <c r="H130" s="75">
        <v>17.3</v>
      </c>
      <c r="I130" s="75">
        <v>47.6</v>
      </c>
      <c r="J130" s="75">
        <v>29</v>
      </c>
      <c r="K130" s="73">
        <v>16115</v>
      </c>
      <c r="L130" s="67"/>
    </row>
    <row r="131" spans="1:15" x14ac:dyDescent="0.3">
      <c r="A131" s="67"/>
      <c r="B131" s="121" t="s">
        <v>687</v>
      </c>
      <c r="C131" s="121"/>
      <c r="D131" s="77">
        <v>2021</v>
      </c>
      <c r="E131" s="75">
        <v>0.1</v>
      </c>
      <c r="F131" s="75">
        <v>0.4</v>
      </c>
      <c r="G131" s="75">
        <v>5.0999999999999996</v>
      </c>
      <c r="H131" s="75">
        <v>17.5</v>
      </c>
      <c r="I131" s="75">
        <v>47.4</v>
      </c>
      <c r="J131" s="75">
        <v>29.4</v>
      </c>
      <c r="K131" s="73">
        <v>15759</v>
      </c>
      <c r="L131" s="67"/>
    </row>
    <row r="132" spans="1:15" x14ac:dyDescent="0.3">
      <c r="A132" s="67"/>
      <c r="B132" s="67"/>
      <c r="C132" s="67"/>
      <c r="D132" s="67"/>
      <c r="E132" s="67"/>
      <c r="F132" s="67"/>
      <c r="G132" s="67"/>
      <c r="H132" s="67"/>
      <c r="I132" s="67"/>
      <c r="J132" s="67"/>
      <c r="K132" s="67"/>
      <c r="L132" s="67"/>
    </row>
    <row r="133" spans="1:15" x14ac:dyDescent="0.3">
      <c r="A133" s="67"/>
      <c r="B133" s="67"/>
      <c r="C133" s="67"/>
      <c r="D133" s="67"/>
      <c r="E133" s="67"/>
      <c r="F133" s="67"/>
      <c r="G133" s="67"/>
      <c r="H133" s="67"/>
      <c r="I133" s="67"/>
      <c r="J133" s="67"/>
      <c r="K133" s="67"/>
      <c r="L133" s="67"/>
    </row>
    <row r="134" spans="1:15" s="80" customFormat="1" x14ac:dyDescent="0.3">
      <c r="A134" s="68"/>
      <c r="B134" s="111" t="s">
        <v>629</v>
      </c>
      <c r="C134" s="111"/>
      <c r="D134" s="111"/>
      <c r="E134" s="111"/>
      <c r="F134" s="111"/>
      <c r="G134" s="111"/>
      <c r="H134" s="111"/>
      <c r="I134" s="111"/>
      <c r="J134" s="111"/>
      <c r="K134" s="111"/>
      <c r="L134" s="68"/>
      <c r="M134" s="78" t="s">
        <v>629</v>
      </c>
      <c r="N134" s="78"/>
      <c r="O134" s="79"/>
    </row>
    <row r="135" spans="1:15" x14ac:dyDescent="0.3">
      <c r="A135" s="67"/>
      <c r="B135" s="67"/>
      <c r="C135" s="67"/>
      <c r="D135" s="67"/>
      <c r="E135" s="67"/>
      <c r="F135" s="67"/>
      <c r="G135" s="67"/>
      <c r="H135" s="67"/>
      <c r="I135" s="67"/>
      <c r="J135" s="67"/>
      <c r="K135" s="67"/>
      <c r="L135" s="67"/>
    </row>
    <row r="136" spans="1:15" x14ac:dyDescent="0.3">
      <c r="A136" s="67"/>
      <c r="B136" s="67"/>
      <c r="C136" s="67"/>
      <c r="D136" s="67"/>
      <c r="E136" s="116" t="s">
        <v>602</v>
      </c>
      <c r="F136" s="116"/>
      <c r="G136" s="116"/>
      <c r="H136" s="116"/>
      <c r="I136" s="116"/>
      <c r="J136" s="67"/>
      <c r="K136" s="67"/>
      <c r="L136" s="67"/>
    </row>
    <row r="137" spans="1:15" ht="29" customHeight="1" x14ac:dyDescent="0.3">
      <c r="A137" s="67"/>
      <c r="B137" s="117" t="s">
        <v>23</v>
      </c>
      <c r="C137" s="117"/>
      <c r="D137" s="76" t="s">
        <v>603</v>
      </c>
      <c r="E137" s="76" t="s">
        <v>151</v>
      </c>
      <c r="F137" s="76" t="s">
        <v>152</v>
      </c>
      <c r="G137" s="76" t="s">
        <v>153</v>
      </c>
      <c r="H137" s="76" t="s">
        <v>154</v>
      </c>
      <c r="I137" s="76" t="s">
        <v>155</v>
      </c>
      <c r="J137" s="76" t="s">
        <v>22</v>
      </c>
      <c r="K137" s="67"/>
      <c r="L137" s="67"/>
    </row>
    <row r="138" spans="1:15" x14ac:dyDescent="0.3">
      <c r="A138" s="67"/>
      <c r="B138" s="118" t="s">
        <v>170</v>
      </c>
      <c r="C138" s="119"/>
      <c r="D138" s="119"/>
      <c r="E138" s="119"/>
      <c r="F138" s="119"/>
      <c r="G138" s="119"/>
      <c r="H138" s="119"/>
      <c r="I138" s="119"/>
      <c r="J138" s="120"/>
      <c r="K138" s="67"/>
      <c r="L138" s="67"/>
      <c r="M138" s="27" t="s">
        <v>170</v>
      </c>
    </row>
    <row r="139" spans="1:15" x14ac:dyDescent="0.3">
      <c r="A139" s="67"/>
      <c r="B139" s="121" t="s">
        <v>687</v>
      </c>
      <c r="C139" s="121"/>
      <c r="D139" s="77">
        <v>2025</v>
      </c>
      <c r="E139" s="75">
        <v>1.9</v>
      </c>
      <c r="F139" s="75">
        <v>4.4000000000000004</v>
      </c>
      <c r="G139" s="75">
        <v>16.100000000000001</v>
      </c>
      <c r="H139" s="75">
        <v>40.5</v>
      </c>
      <c r="I139" s="75">
        <v>37</v>
      </c>
      <c r="J139" s="73">
        <v>16607</v>
      </c>
      <c r="K139" s="67"/>
      <c r="L139" s="67"/>
    </row>
    <row r="140" spans="1:15" x14ac:dyDescent="0.3">
      <c r="A140" s="67"/>
      <c r="B140" s="121" t="s">
        <v>687</v>
      </c>
      <c r="C140" s="121"/>
      <c r="D140" s="77">
        <v>2024</v>
      </c>
      <c r="E140" s="75">
        <v>2.4</v>
      </c>
      <c r="F140" s="75">
        <v>6</v>
      </c>
      <c r="G140" s="75">
        <v>19.100000000000001</v>
      </c>
      <c r="H140" s="75">
        <v>41.1</v>
      </c>
      <c r="I140" s="75">
        <v>31.4</v>
      </c>
      <c r="J140" s="73">
        <v>15814</v>
      </c>
      <c r="K140" s="67"/>
      <c r="L140" s="67"/>
    </row>
    <row r="141" spans="1:15" x14ac:dyDescent="0.3">
      <c r="A141" s="67"/>
      <c r="B141" s="121" t="s">
        <v>687</v>
      </c>
      <c r="C141" s="121"/>
      <c r="D141" s="77">
        <v>2023</v>
      </c>
      <c r="E141" s="75">
        <v>2.8</v>
      </c>
      <c r="F141" s="75">
        <v>6.2</v>
      </c>
      <c r="G141" s="75">
        <v>19.7</v>
      </c>
      <c r="H141" s="75">
        <v>40.9</v>
      </c>
      <c r="I141" s="75">
        <v>30.4</v>
      </c>
      <c r="J141" s="73">
        <v>15956</v>
      </c>
      <c r="K141" s="67"/>
      <c r="L141" s="67"/>
    </row>
    <row r="142" spans="1:15" x14ac:dyDescent="0.3">
      <c r="A142" s="67"/>
      <c r="B142" s="121" t="s">
        <v>687</v>
      </c>
      <c r="C142" s="121"/>
      <c r="D142" s="77">
        <v>2022</v>
      </c>
      <c r="E142" s="75">
        <v>2.9</v>
      </c>
      <c r="F142" s="75">
        <v>7.1</v>
      </c>
      <c r="G142" s="75">
        <v>20.6</v>
      </c>
      <c r="H142" s="75">
        <v>40.799999999999997</v>
      </c>
      <c r="I142" s="75">
        <v>28.5</v>
      </c>
      <c r="J142" s="73">
        <v>16108</v>
      </c>
      <c r="K142" s="67"/>
      <c r="L142" s="67"/>
    </row>
    <row r="143" spans="1:15" x14ac:dyDescent="0.3">
      <c r="A143" s="67"/>
      <c r="B143" s="121" t="s">
        <v>687</v>
      </c>
      <c r="C143" s="121"/>
      <c r="D143" s="77">
        <v>2021</v>
      </c>
      <c r="E143" s="75">
        <v>2.9</v>
      </c>
      <c r="F143" s="75">
        <v>6.6</v>
      </c>
      <c r="G143" s="75">
        <v>19.399999999999999</v>
      </c>
      <c r="H143" s="75">
        <v>41.1</v>
      </c>
      <c r="I143" s="75">
        <v>30</v>
      </c>
      <c r="J143" s="73">
        <v>15710</v>
      </c>
      <c r="K143" s="67"/>
      <c r="L143" s="67"/>
    </row>
    <row r="144" spans="1:15" x14ac:dyDescent="0.3">
      <c r="A144" s="67"/>
      <c r="B144" s="118" t="s">
        <v>171</v>
      </c>
      <c r="C144" s="119"/>
      <c r="D144" s="119"/>
      <c r="E144" s="119"/>
      <c r="F144" s="119"/>
      <c r="G144" s="119"/>
      <c r="H144" s="119"/>
      <c r="I144" s="119"/>
      <c r="J144" s="120"/>
      <c r="K144" s="67"/>
      <c r="L144" s="67"/>
      <c r="M144" s="27" t="s">
        <v>171</v>
      </c>
    </row>
    <row r="145" spans="1:12" x14ac:dyDescent="0.3">
      <c r="A145" s="67"/>
      <c r="B145" s="121" t="s">
        <v>687</v>
      </c>
      <c r="C145" s="121"/>
      <c r="D145" s="77">
        <v>2025</v>
      </c>
      <c r="E145" s="75">
        <v>0.5</v>
      </c>
      <c r="F145" s="75">
        <v>1</v>
      </c>
      <c r="G145" s="75">
        <v>4.3</v>
      </c>
      <c r="H145" s="75">
        <v>38.6</v>
      </c>
      <c r="I145" s="75">
        <v>55.5</v>
      </c>
      <c r="J145" s="73">
        <v>16689</v>
      </c>
      <c r="K145" s="67"/>
      <c r="L145" s="67"/>
    </row>
    <row r="146" spans="1:12" x14ac:dyDescent="0.3">
      <c r="A146" s="67"/>
      <c r="B146" s="121" t="s">
        <v>687</v>
      </c>
      <c r="C146" s="121"/>
      <c r="D146" s="77">
        <v>2024</v>
      </c>
      <c r="E146" s="75">
        <v>0.7</v>
      </c>
      <c r="F146" s="75">
        <v>1.3</v>
      </c>
      <c r="G146" s="75">
        <v>5.2</v>
      </c>
      <c r="H146" s="75">
        <v>42.4</v>
      </c>
      <c r="I146" s="75">
        <v>50.4</v>
      </c>
      <c r="J146" s="73">
        <v>15875</v>
      </c>
      <c r="K146" s="67"/>
      <c r="L146" s="67"/>
    </row>
    <row r="147" spans="1:12" x14ac:dyDescent="0.3">
      <c r="A147" s="67"/>
      <c r="B147" s="121" t="s">
        <v>687</v>
      </c>
      <c r="C147" s="121"/>
      <c r="D147" s="77">
        <v>2023</v>
      </c>
      <c r="E147" s="75">
        <v>0.7</v>
      </c>
      <c r="F147" s="75">
        <v>1.3</v>
      </c>
      <c r="G147" s="75">
        <v>5.8</v>
      </c>
      <c r="H147" s="75">
        <v>44.2</v>
      </c>
      <c r="I147" s="75">
        <v>47.9</v>
      </c>
      <c r="J147" s="73">
        <v>16028</v>
      </c>
      <c r="K147" s="67"/>
      <c r="L147" s="67"/>
    </row>
    <row r="148" spans="1:12" x14ac:dyDescent="0.3">
      <c r="A148" s="67"/>
      <c r="B148" s="121" t="s">
        <v>687</v>
      </c>
      <c r="C148" s="121"/>
      <c r="D148" s="77">
        <v>2022</v>
      </c>
      <c r="E148" s="75">
        <v>0.8</v>
      </c>
      <c r="F148" s="75">
        <v>1.6</v>
      </c>
      <c r="G148" s="75">
        <v>6.6</v>
      </c>
      <c r="H148" s="75">
        <v>44.4</v>
      </c>
      <c r="I148" s="75">
        <v>46.6</v>
      </c>
      <c r="J148" s="73">
        <v>16158</v>
      </c>
      <c r="K148" s="67"/>
      <c r="L148" s="67"/>
    </row>
    <row r="149" spans="1:12" x14ac:dyDescent="0.3">
      <c r="A149" s="67"/>
      <c r="B149" s="121" t="s">
        <v>687</v>
      </c>
      <c r="C149" s="121"/>
      <c r="D149" s="77">
        <v>2021</v>
      </c>
      <c r="E149" s="75">
        <v>0.9</v>
      </c>
      <c r="F149" s="75">
        <v>1.7</v>
      </c>
      <c r="G149" s="75">
        <v>6.2</v>
      </c>
      <c r="H149" s="75">
        <v>43.7</v>
      </c>
      <c r="I149" s="75">
        <v>47.5</v>
      </c>
      <c r="J149" s="73">
        <v>15784</v>
      </c>
      <c r="K149" s="67"/>
      <c r="L149" s="67"/>
    </row>
    <row r="150" spans="1:12"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GnUcSeLOoAkmXGqYAC5Kzqg7lFw8Dwmz4kZwB/dlefWqQRpBCm3jl5ptFu6gXFk/FEBzG4/+Na3tB84wrDDpqg==" saltValue="Uq79kPYar38aPFNNCeiMyg==" spinCount="100000" sheet="1" objects="1" scenarios="1"/>
  <mergeCells count="135">
    <mergeCell ref="B147:C147"/>
    <mergeCell ref="B148:C148"/>
    <mergeCell ref="B149:C149"/>
    <mergeCell ref="B141:C141"/>
    <mergeCell ref="B142:C142"/>
    <mergeCell ref="B143:C143"/>
    <mergeCell ref="B144:J144"/>
    <mergeCell ref="B145:C145"/>
    <mergeCell ref="B146:C146"/>
    <mergeCell ref="B134:K134"/>
    <mergeCell ref="E136:I136"/>
    <mergeCell ref="B137:C137"/>
    <mergeCell ref="B138:J138"/>
    <mergeCell ref="B139:C139"/>
    <mergeCell ref="B140:C140"/>
    <mergeCell ref="B126:K126"/>
    <mergeCell ref="B127:C127"/>
    <mergeCell ref="B128:C128"/>
    <mergeCell ref="B129:C129"/>
    <mergeCell ref="B130:C130"/>
    <mergeCell ref="B131:C131"/>
    <mergeCell ref="B120:K120"/>
    <mergeCell ref="B121:C121"/>
    <mergeCell ref="B122:C122"/>
    <mergeCell ref="B123:C123"/>
    <mergeCell ref="B124:C124"/>
    <mergeCell ref="B125:C125"/>
    <mergeCell ref="B114:K114"/>
    <mergeCell ref="B115:C115"/>
    <mergeCell ref="B116:C116"/>
    <mergeCell ref="B117:C117"/>
    <mergeCell ref="B118:C118"/>
    <mergeCell ref="B119:C119"/>
    <mergeCell ref="B108:K108"/>
    <mergeCell ref="B109:C109"/>
    <mergeCell ref="B110:C110"/>
    <mergeCell ref="B111:C111"/>
    <mergeCell ref="B112:C112"/>
    <mergeCell ref="B113:C113"/>
    <mergeCell ref="B102:K102"/>
    <mergeCell ref="B103:C103"/>
    <mergeCell ref="B104:C104"/>
    <mergeCell ref="B105:C105"/>
    <mergeCell ref="B106:C106"/>
    <mergeCell ref="B107:C107"/>
    <mergeCell ref="B96:K96"/>
    <mergeCell ref="B97:C97"/>
    <mergeCell ref="B98:C98"/>
    <mergeCell ref="B99:C99"/>
    <mergeCell ref="B100:C100"/>
    <mergeCell ref="B101:C101"/>
    <mergeCell ref="B90:K90"/>
    <mergeCell ref="B91:C91"/>
    <mergeCell ref="B92:C92"/>
    <mergeCell ref="B93:C93"/>
    <mergeCell ref="B94:C94"/>
    <mergeCell ref="B95:C95"/>
    <mergeCell ref="B84:K84"/>
    <mergeCell ref="B85:C85"/>
    <mergeCell ref="B86:C86"/>
    <mergeCell ref="B87:C87"/>
    <mergeCell ref="B88:C88"/>
    <mergeCell ref="B89:C89"/>
    <mergeCell ref="B78:K78"/>
    <mergeCell ref="B79:C79"/>
    <mergeCell ref="B80:C80"/>
    <mergeCell ref="B81:C81"/>
    <mergeCell ref="B82:C82"/>
    <mergeCell ref="B83:C83"/>
    <mergeCell ref="B72:K72"/>
    <mergeCell ref="B73:C73"/>
    <mergeCell ref="B74:C74"/>
    <mergeCell ref="B75:C75"/>
    <mergeCell ref="B76:C76"/>
    <mergeCell ref="B77:C77"/>
    <mergeCell ref="B66:K66"/>
    <mergeCell ref="B67:C67"/>
    <mergeCell ref="B68:C68"/>
    <mergeCell ref="B69:C69"/>
    <mergeCell ref="B70:C70"/>
    <mergeCell ref="B71:C71"/>
    <mergeCell ref="B60:K60"/>
    <mergeCell ref="B61:C61"/>
    <mergeCell ref="B62:C62"/>
    <mergeCell ref="B63:C63"/>
    <mergeCell ref="B64:C64"/>
    <mergeCell ref="B65:C65"/>
    <mergeCell ref="B54:K54"/>
    <mergeCell ref="B55:C55"/>
    <mergeCell ref="B56:C56"/>
    <mergeCell ref="B57:C57"/>
    <mergeCell ref="B58:C58"/>
    <mergeCell ref="B59:C59"/>
    <mergeCell ref="B48:K48"/>
    <mergeCell ref="B49:C49"/>
    <mergeCell ref="B50:C50"/>
    <mergeCell ref="B51:C51"/>
    <mergeCell ref="B52:C52"/>
    <mergeCell ref="B53:C53"/>
    <mergeCell ref="B39:C39"/>
    <mergeCell ref="B40:C40"/>
    <mergeCell ref="B41:C41"/>
    <mergeCell ref="B44:K44"/>
    <mergeCell ref="E46:J46"/>
    <mergeCell ref="B47:C47"/>
    <mergeCell ref="B33:C33"/>
    <mergeCell ref="B34:C34"/>
    <mergeCell ref="B35:C35"/>
    <mergeCell ref="B36:K36"/>
    <mergeCell ref="B37:C37"/>
    <mergeCell ref="B38:C38"/>
    <mergeCell ref="B26:K26"/>
    <mergeCell ref="E28:J28"/>
    <mergeCell ref="B29:C29"/>
    <mergeCell ref="B30:K30"/>
    <mergeCell ref="B31:C31"/>
    <mergeCell ref="B32:C32"/>
    <mergeCell ref="B21:C21"/>
    <mergeCell ref="B22:C22"/>
    <mergeCell ref="B23:C23"/>
    <mergeCell ref="B10:C10"/>
    <mergeCell ref="B11:C11"/>
    <mergeCell ref="B12:C12"/>
    <mergeCell ref="B13:C13"/>
    <mergeCell ref="B14:C14"/>
    <mergeCell ref="B16:K16"/>
    <mergeCell ref="A1:B2"/>
    <mergeCell ref="C1:J1"/>
    <mergeCell ref="C2:K2"/>
    <mergeCell ref="B5:K5"/>
    <mergeCell ref="B7:K7"/>
    <mergeCell ref="B9:C9"/>
    <mergeCell ref="B18:C18"/>
    <mergeCell ref="B19:C19"/>
    <mergeCell ref="B20:C20"/>
  </mergeCells>
  <pageMargins left="0.2" right="0.2" top="0.25" bottom="0.35" header="0.3" footer="0.45"/>
  <pageSetup scale="90" orientation="portrait" r:id="rId1"/>
  <rowBreaks count="1" manualBreakCount="1">
    <brk id="35"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78431-1538-4628-A97D-47FE272A6F54}">
  <sheetPr codeName="Sheet29"/>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2" t="s">
        <v>701</v>
      </c>
      <c r="B1" s="112"/>
      <c r="C1" s="113" t="s">
        <v>226</v>
      </c>
      <c r="D1" s="113"/>
      <c r="E1" s="113"/>
      <c r="F1" s="113"/>
      <c r="G1" s="113"/>
      <c r="H1" s="113"/>
      <c r="I1" s="113"/>
      <c r="J1" s="113"/>
      <c r="K1" s="51"/>
      <c r="L1" s="4"/>
      <c r="M1" s="20"/>
      <c r="N1" s="20"/>
      <c r="O1" s="31"/>
    </row>
    <row r="2" spans="1:15" s="5" customFormat="1" ht="17.25" customHeight="1" x14ac:dyDescent="0.35">
      <c r="A2" s="94"/>
      <c r="B2" s="94"/>
      <c r="C2" s="95" t="s">
        <v>686</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11" t="s">
        <v>630</v>
      </c>
      <c r="C5" s="111"/>
      <c r="D5" s="111"/>
      <c r="E5" s="111"/>
      <c r="F5" s="111"/>
      <c r="G5" s="111"/>
      <c r="H5" s="111"/>
      <c r="I5" s="111"/>
      <c r="J5" s="111"/>
      <c r="K5" s="111"/>
      <c r="L5" s="68"/>
      <c r="M5" s="26" t="s">
        <v>630</v>
      </c>
      <c r="N5" s="26"/>
      <c r="O5" s="30"/>
    </row>
    <row r="6" spans="1:15" s="22" customFormat="1" ht="12.5" x14ac:dyDescent="0.25">
      <c r="A6" s="67"/>
      <c r="B6" s="67"/>
      <c r="C6" s="67"/>
      <c r="D6" s="67"/>
      <c r="E6" s="67"/>
      <c r="F6" s="67"/>
      <c r="G6" s="67"/>
      <c r="H6" s="67"/>
      <c r="I6" s="67"/>
      <c r="J6" s="67"/>
      <c r="K6" s="67"/>
      <c r="L6" s="67"/>
      <c r="M6" s="23"/>
      <c r="N6" s="23"/>
      <c r="O6" s="29"/>
    </row>
    <row r="7" spans="1:15" s="22" customFormat="1" ht="177" customHeight="1" x14ac:dyDescent="0.3">
      <c r="A7" s="67"/>
      <c r="B7" s="122" t="s">
        <v>632</v>
      </c>
      <c r="C7" s="122"/>
      <c r="D7" s="122"/>
      <c r="E7" s="122"/>
      <c r="F7" s="122"/>
      <c r="G7" s="122"/>
      <c r="H7" s="122"/>
      <c r="I7" s="122"/>
      <c r="J7" s="122"/>
      <c r="K7" s="122"/>
      <c r="L7" s="67"/>
      <c r="M7" s="23" t="s">
        <v>631</v>
      </c>
      <c r="N7" s="23"/>
      <c r="O7" s="29"/>
    </row>
    <row r="8" spans="1:15" s="22" customFormat="1" ht="12.5" x14ac:dyDescent="0.25">
      <c r="A8" s="67"/>
      <c r="B8" s="67"/>
      <c r="C8" s="67"/>
      <c r="D8" s="67"/>
      <c r="E8" s="67"/>
      <c r="F8" s="67"/>
      <c r="G8" s="67"/>
      <c r="H8" s="67"/>
      <c r="I8" s="67"/>
      <c r="J8" s="67"/>
      <c r="K8" s="67"/>
      <c r="L8" s="67"/>
      <c r="M8" s="23"/>
      <c r="N8" s="23"/>
      <c r="O8" s="29"/>
    </row>
    <row r="9" spans="1:15" s="22" customFormat="1" ht="29" customHeight="1" x14ac:dyDescent="0.3">
      <c r="A9" s="67"/>
      <c r="B9" s="123" t="s">
        <v>624</v>
      </c>
      <c r="C9" s="124"/>
      <c r="D9" s="70" t="s">
        <v>603</v>
      </c>
      <c r="E9" s="70" t="s">
        <v>43</v>
      </c>
      <c r="F9" s="70" t="s">
        <v>44</v>
      </c>
      <c r="G9" s="70" t="s">
        <v>45</v>
      </c>
      <c r="H9" s="70" t="s">
        <v>22</v>
      </c>
      <c r="I9" s="67"/>
      <c r="J9" s="67"/>
      <c r="K9" s="67"/>
      <c r="L9" s="67"/>
      <c r="M9" s="23"/>
      <c r="N9" s="23"/>
      <c r="O9" s="29"/>
    </row>
    <row r="10" spans="1:15" s="22" customFormat="1" ht="12.5" x14ac:dyDescent="0.25">
      <c r="A10" s="67"/>
      <c r="B10" s="125" t="s">
        <v>687</v>
      </c>
      <c r="C10" s="126"/>
      <c r="D10" s="77">
        <v>2025</v>
      </c>
      <c r="E10" s="75">
        <v>0.76</v>
      </c>
      <c r="F10" s="75">
        <v>9</v>
      </c>
      <c r="G10" s="75">
        <v>3.7</v>
      </c>
      <c r="H10" s="73">
        <v>16364</v>
      </c>
      <c r="I10" s="71"/>
      <c r="J10" s="71"/>
      <c r="K10" s="71"/>
      <c r="L10" s="67"/>
      <c r="M10" s="23"/>
      <c r="N10" s="23"/>
      <c r="O10" s="29"/>
    </row>
    <row r="11" spans="1:15" s="22" customFormat="1" ht="12.5" x14ac:dyDescent="0.25">
      <c r="A11" s="67"/>
      <c r="B11" s="125" t="s">
        <v>687</v>
      </c>
      <c r="C11" s="126"/>
      <c r="D11" s="77">
        <v>2024</v>
      </c>
      <c r="E11" s="75">
        <v>0.76</v>
      </c>
      <c r="F11" s="75">
        <v>9.4</v>
      </c>
      <c r="G11" s="75">
        <v>3.7</v>
      </c>
      <c r="H11" s="73">
        <v>15580</v>
      </c>
      <c r="I11" s="71"/>
      <c r="J11" s="71"/>
      <c r="K11" s="71"/>
      <c r="L11" s="67"/>
      <c r="M11" s="23"/>
      <c r="N11" s="23"/>
      <c r="O11" s="29"/>
    </row>
    <row r="12" spans="1:15" s="25" customFormat="1" x14ac:dyDescent="0.25">
      <c r="A12" s="67"/>
      <c r="B12" s="125" t="s">
        <v>687</v>
      </c>
      <c r="C12" s="126"/>
      <c r="D12" s="77">
        <v>2023</v>
      </c>
      <c r="E12" s="75">
        <v>0.78</v>
      </c>
      <c r="F12" s="75">
        <v>9.6999999999999993</v>
      </c>
      <c r="G12" s="75">
        <v>3.8</v>
      </c>
      <c r="H12" s="73">
        <v>15719</v>
      </c>
      <c r="I12" s="71"/>
      <c r="J12" s="71"/>
      <c r="K12" s="71"/>
      <c r="L12" s="67"/>
      <c r="M12" s="26"/>
      <c r="N12" s="26"/>
      <c r="O12" s="30"/>
    </row>
    <row r="13" spans="1:15" s="25" customFormat="1" x14ac:dyDescent="0.25">
      <c r="A13" s="67"/>
      <c r="B13" s="125" t="s">
        <v>687</v>
      </c>
      <c r="C13" s="126"/>
      <c r="D13" s="77">
        <v>2022</v>
      </c>
      <c r="E13" s="75">
        <v>0.79</v>
      </c>
      <c r="F13" s="75">
        <v>9.8000000000000007</v>
      </c>
      <c r="G13" s="75">
        <v>3.9</v>
      </c>
      <c r="H13" s="73">
        <v>15867</v>
      </c>
      <c r="I13" s="71"/>
      <c r="J13" s="71"/>
      <c r="K13" s="71"/>
      <c r="L13" s="67"/>
      <c r="M13" s="26"/>
      <c r="N13" s="26"/>
      <c r="O13" s="30"/>
    </row>
    <row r="14" spans="1:15" s="25" customFormat="1" x14ac:dyDescent="0.25">
      <c r="A14" s="67"/>
      <c r="B14" s="125" t="s">
        <v>687</v>
      </c>
      <c r="C14" s="126"/>
      <c r="D14" s="77">
        <v>2021</v>
      </c>
      <c r="E14" s="75">
        <v>0.76</v>
      </c>
      <c r="F14" s="75">
        <v>9.6999999999999993</v>
      </c>
      <c r="G14" s="75">
        <v>3.7</v>
      </c>
      <c r="H14" s="73">
        <v>15341</v>
      </c>
      <c r="I14" s="71"/>
      <c r="J14" s="71"/>
      <c r="K14" s="71"/>
      <c r="L14" s="67"/>
      <c r="M14" s="26"/>
      <c r="N14" s="26"/>
      <c r="O14" s="30"/>
    </row>
    <row r="15" spans="1:15" s="22" customFormat="1" ht="12.5" x14ac:dyDescent="0.25">
      <c r="A15" s="67"/>
      <c r="B15" s="67"/>
      <c r="C15" s="67"/>
      <c r="D15" s="67"/>
      <c r="E15" s="67"/>
      <c r="F15" s="67"/>
      <c r="G15" s="67"/>
      <c r="H15" s="67"/>
      <c r="I15" s="67"/>
      <c r="J15" s="67"/>
      <c r="K15" s="67"/>
      <c r="L15" s="67"/>
      <c r="M15" s="23"/>
      <c r="N15" s="23"/>
      <c r="O15" s="29"/>
    </row>
    <row r="16" spans="1:15" s="22" customFormat="1" ht="65" customHeight="1" x14ac:dyDescent="0.3">
      <c r="A16" s="67"/>
      <c r="B16" s="111" t="s">
        <v>634</v>
      </c>
      <c r="C16" s="122"/>
      <c r="D16" s="122"/>
      <c r="E16" s="122"/>
      <c r="F16" s="122"/>
      <c r="G16" s="122"/>
      <c r="H16" s="122"/>
      <c r="I16" s="122"/>
      <c r="J16" s="122"/>
      <c r="K16" s="122"/>
      <c r="L16" s="67"/>
      <c r="M16" s="23" t="s">
        <v>633</v>
      </c>
      <c r="N16" s="23"/>
      <c r="O16" s="29"/>
    </row>
    <row r="17" spans="1:15" s="22" customFormat="1" ht="12.5" x14ac:dyDescent="0.25">
      <c r="A17" s="67"/>
      <c r="B17" s="67"/>
      <c r="C17" s="67"/>
      <c r="D17" s="67"/>
      <c r="E17" s="67"/>
      <c r="F17" s="67"/>
      <c r="G17" s="67"/>
      <c r="H17" s="67"/>
      <c r="I17" s="67"/>
      <c r="J17" s="67"/>
      <c r="K17" s="67"/>
      <c r="L17" s="67"/>
      <c r="M17" s="23"/>
      <c r="N17" s="23"/>
      <c r="O17" s="29"/>
    </row>
    <row r="18" spans="1:15" s="22" customFormat="1" ht="29" customHeight="1" x14ac:dyDescent="0.3">
      <c r="A18" s="67"/>
      <c r="B18" s="123" t="s">
        <v>624</v>
      </c>
      <c r="C18" s="124"/>
      <c r="D18" s="70" t="s">
        <v>603</v>
      </c>
      <c r="E18" s="70" t="s">
        <v>43</v>
      </c>
      <c r="F18" s="70" t="s">
        <v>44</v>
      </c>
      <c r="G18" s="70" t="s">
        <v>45</v>
      </c>
      <c r="H18" s="70" t="s">
        <v>22</v>
      </c>
      <c r="I18" s="67"/>
      <c r="J18" s="67"/>
      <c r="K18" s="67"/>
      <c r="L18" s="67"/>
      <c r="M18" s="23"/>
      <c r="N18" s="23"/>
      <c r="O18" s="29"/>
    </row>
    <row r="19" spans="1:15" s="22" customFormat="1" ht="12.5" x14ac:dyDescent="0.25">
      <c r="A19" s="67"/>
      <c r="B19" s="125" t="s">
        <v>687</v>
      </c>
      <c r="C19" s="126"/>
      <c r="D19" s="77">
        <v>2025</v>
      </c>
      <c r="E19" s="75">
        <v>0.83</v>
      </c>
      <c r="F19" s="75">
        <v>10.9</v>
      </c>
      <c r="G19" s="75">
        <v>3.8</v>
      </c>
      <c r="H19" s="73">
        <v>16343</v>
      </c>
      <c r="I19" s="71"/>
      <c r="J19" s="71"/>
      <c r="K19" s="71"/>
      <c r="L19" s="67"/>
      <c r="M19" s="23"/>
      <c r="N19" s="23"/>
      <c r="O19" s="29"/>
    </row>
    <row r="20" spans="1:15" s="22" customFormat="1" ht="12.5" x14ac:dyDescent="0.25">
      <c r="A20" s="67"/>
      <c r="B20" s="125" t="s">
        <v>687</v>
      </c>
      <c r="C20" s="126"/>
      <c r="D20" s="77">
        <v>2024</v>
      </c>
      <c r="E20" s="75">
        <v>0.83</v>
      </c>
      <c r="F20" s="75">
        <v>11.2</v>
      </c>
      <c r="G20" s="75">
        <v>3.8</v>
      </c>
      <c r="H20" s="73">
        <v>15581</v>
      </c>
      <c r="I20" s="71"/>
      <c r="J20" s="71"/>
      <c r="K20" s="71"/>
      <c r="L20" s="67"/>
      <c r="M20" s="23"/>
      <c r="N20" s="23"/>
      <c r="O20" s="29"/>
    </row>
    <row r="21" spans="1:15" s="22" customFormat="1" ht="12.5" x14ac:dyDescent="0.25">
      <c r="A21" s="67"/>
      <c r="B21" s="125" t="s">
        <v>687</v>
      </c>
      <c r="C21" s="126"/>
      <c r="D21" s="77">
        <v>2023</v>
      </c>
      <c r="E21" s="75">
        <v>0.84</v>
      </c>
      <c r="F21" s="75">
        <v>11.3</v>
      </c>
      <c r="G21" s="75">
        <v>3.9</v>
      </c>
      <c r="H21" s="73">
        <v>15726</v>
      </c>
      <c r="I21" s="71"/>
      <c r="J21" s="71"/>
      <c r="K21" s="71"/>
      <c r="L21" s="67"/>
      <c r="M21" s="23"/>
      <c r="N21" s="23"/>
      <c r="O21" s="29"/>
    </row>
    <row r="22" spans="1:15" s="22" customFormat="1" ht="12.5" x14ac:dyDescent="0.25">
      <c r="A22" s="67"/>
      <c r="B22" s="125" t="s">
        <v>687</v>
      </c>
      <c r="C22" s="126"/>
      <c r="D22" s="77">
        <v>2022</v>
      </c>
      <c r="E22" s="75">
        <v>0.84</v>
      </c>
      <c r="F22" s="75">
        <v>11.3</v>
      </c>
      <c r="G22" s="75">
        <v>3.9</v>
      </c>
      <c r="H22" s="73">
        <v>15877</v>
      </c>
      <c r="I22" s="71"/>
      <c r="J22" s="71"/>
      <c r="K22" s="71"/>
      <c r="L22" s="67"/>
      <c r="M22" s="23"/>
      <c r="N22" s="23"/>
      <c r="O22" s="29"/>
    </row>
    <row r="23" spans="1:15" s="22" customFormat="1" ht="12.5" x14ac:dyDescent="0.25">
      <c r="A23" s="67"/>
      <c r="B23" s="125" t="s">
        <v>687</v>
      </c>
      <c r="C23" s="126"/>
      <c r="D23" s="77">
        <v>2021</v>
      </c>
      <c r="E23" s="75">
        <v>0.83</v>
      </c>
      <c r="F23" s="75">
        <v>11</v>
      </c>
      <c r="G23" s="75">
        <v>3.8</v>
      </c>
      <c r="H23" s="73">
        <v>15353</v>
      </c>
      <c r="I23" s="71"/>
      <c r="J23" s="71"/>
      <c r="K23" s="71"/>
      <c r="L23" s="67"/>
      <c r="M23" s="23"/>
      <c r="N23" s="23"/>
      <c r="O23" s="29"/>
    </row>
    <row r="24" spans="1:15" s="22" customFormat="1" ht="12.5" x14ac:dyDescent="0.25">
      <c r="A24" s="67"/>
      <c r="B24" s="67"/>
      <c r="C24" s="67"/>
      <c r="D24" s="67"/>
      <c r="E24" s="67"/>
      <c r="F24" s="67"/>
      <c r="G24" s="67"/>
      <c r="H24" s="67"/>
      <c r="I24" s="67"/>
      <c r="J24" s="67"/>
      <c r="K24" s="67"/>
      <c r="L24" s="67"/>
      <c r="M24" s="23"/>
      <c r="N24" s="23"/>
      <c r="O24" s="29"/>
    </row>
    <row r="25" spans="1:15" s="22" customFormat="1" ht="12.5" hidden="1" x14ac:dyDescent="0.25">
      <c r="A25" s="67"/>
      <c r="B25" s="67"/>
      <c r="C25" s="67"/>
      <c r="D25" s="67"/>
      <c r="E25" s="67"/>
      <c r="F25" s="67"/>
      <c r="G25" s="67"/>
      <c r="H25" s="67"/>
      <c r="I25" s="67"/>
      <c r="J25" s="67"/>
      <c r="K25" s="67"/>
      <c r="L25" s="67"/>
      <c r="M25" s="23"/>
      <c r="N25" s="23"/>
      <c r="O25" s="29"/>
    </row>
    <row r="26" spans="1:15" s="22" customFormat="1" ht="12.5" hidden="1" x14ac:dyDescent="0.25">
      <c r="A26" s="67"/>
      <c r="B26" s="67"/>
      <c r="C26" s="67"/>
      <c r="D26" s="67"/>
      <c r="E26" s="67"/>
      <c r="F26" s="67"/>
      <c r="G26" s="67"/>
      <c r="H26" s="67"/>
      <c r="I26" s="67"/>
      <c r="J26" s="67"/>
      <c r="K26" s="67"/>
      <c r="L26" s="67"/>
      <c r="M26" s="23"/>
      <c r="N26" s="23"/>
      <c r="O26" s="29"/>
    </row>
    <row r="27" spans="1:15" s="22" customFormat="1" ht="12.5" hidden="1" x14ac:dyDescent="0.25">
      <c r="A27" s="67"/>
      <c r="B27" s="67"/>
      <c r="C27" s="67"/>
      <c r="D27" s="67"/>
      <c r="E27" s="67"/>
      <c r="F27" s="67"/>
      <c r="G27" s="67"/>
      <c r="H27" s="67"/>
      <c r="I27" s="67"/>
      <c r="J27" s="67"/>
      <c r="K27" s="67"/>
      <c r="L27" s="67"/>
      <c r="M27" s="23"/>
      <c r="N27" s="23"/>
      <c r="O27" s="29"/>
    </row>
    <row r="28" spans="1:15" s="22" customFormat="1" ht="12.5" hidden="1" x14ac:dyDescent="0.25">
      <c r="A28" s="67"/>
      <c r="B28" s="67"/>
      <c r="C28" s="67"/>
      <c r="D28" s="67"/>
      <c r="E28" s="67"/>
      <c r="F28" s="67"/>
      <c r="G28" s="67"/>
      <c r="H28" s="67"/>
      <c r="I28" s="67"/>
      <c r="J28" s="67"/>
      <c r="K28" s="67"/>
      <c r="L28" s="67"/>
      <c r="M28" s="23"/>
      <c r="N28" s="23"/>
      <c r="O28" s="29"/>
    </row>
    <row r="29" spans="1:15" s="22" customFormat="1" ht="12.5" hidden="1" x14ac:dyDescent="0.25">
      <c r="A29" s="67"/>
      <c r="B29" s="67"/>
      <c r="C29" s="67"/>
      <c r="D29" s="67"/>
      <c r="E29" s="67"/>
      <c r="F29" s="67"/>
      <c r="G29" s="67"/>
      <c r="H29" s="67"/>
      <c r="I29" s="67"/>
      <c r="J29" s="67"/>
      <c r="K29" s="67"/>
      <c r="L29" s="67"/>
      <c r="M29" s="23"/>
      <c r="N29" s="23"/>
      <c r="O29" s="29"/>
    </row>
    <row r="30" spans="1:15" s="22" customFormat="1" ht="12.5" hidden="1" x14ac:dyDescent="0.25">
      <c r="A30" s="67"/>
      <c r="B30" s="67"/>
      <c r="C30" s="67"/>
      <c r="D30" s="67"/>
      <c r="E30" s="67"/>
      <c r="F30" s="67"/>
      <c r="G30" s="67"/>
      <c r="H30" s="67"/>
      <c r="I30" s="67"/>
      <c r="J30" s="67"/>
      <c r="K30" s="67"/>
      <c r="L30" s="67"/>
      <c r="M30" s="23"/>
      <c r="N30" s="23"/>
      <c r="O30" s="29"/>
    </row>
    <row r="31" spans="1:15" s="22" customFormat="1" ht="12.5" hidden="1" x14ac:dyDescent="0.25">
      <c r="A31" s="67"/>
      <c r="B31" s="67"/>
      <c r="C31" s="67"/>
      <c r="D31" s="67"/>
      <c r="E31" s="67"/>
      <c r="F31" s="67"/>
      <c r="G31" s="67"/>
      <c r="H31" s="67"/>
      <c r="I31" s="67"/>
      <c r="J31" s="67"/>
      <c r="K31" s="67"/>
      <c r="L31" s="67"/>
      <c r="M31" s="23"/>
      <c r="N31" s="23"/>
      <c r="O31" s="29"/>
    </row>
    <row r="32" spans="1:15" s="22" customFormat="1" ht="12.5" hidden="1" x14ac:dyDescent="0.25">
      <c r="A32" s="67"/>
      <c r="B32" s="67"/>
      <c r="C32" s="67"/>
      <c r="D32" s="67"/>
      <c r="E32" s="67"/>
      <c r="F32" s="67"/>
      <c r="G32" s="67"/>
      <c r="H32" s="67"/>
      <c r="I32" s="67"/>
      <c r="J32" s="67"/>
      <c r="K32" s="67"/>
      <c r="L32" s="67"/>
      <c r="M32" s="23"/>
      <c r="N32" s="23"/>
      <c r="O32" s="29"/>
    </row>
    <row r="33" spans="1:15" s="22" customFormat="1" ht="12.5" hidden="1" x14ac:dyDescent="0.25">
      <c r="A33" s="67"/>
      <c r="B33" s="67"/>
      <c r="C33" s="67"/>
      <c r="D33" s="67"/>
      <c r="E33" s="67"/>
      <c r="F33" s="67"/>
      <c r="G33" s="67"/>
      <c r="H33" s="67"/>
      <c r="I33" s="67"/>
      <c r="J33" s="67"/>
      <c r="K33" s="67"/>
      <c r="L33" s="67"/>
      <c r="M33" s="23"/>
      <c r="N33" s="23"/>
      <c r="O33" s="29"/>
    </row>
    <row r="34" spans="1:15" s="22" customFormat="1" ht="12.5" hidden="1" x14ac:dyDescent="0.25">
      <c r="A34" s="67"/>
      <c r="B34" s="67"/>
      <c r="C34" s="67"/>
      <c r="D34" s="67"/>
      <c r="E34" s="67"/>
      <c r="F34" s="67"/>
      <c r="G34" s="67"/>
      <c r="H34" s="67"/>
      <c r="I34" s="67"/>
      <c r="J34" s="67"/>
      <c r="K34" s="67"/>
      <c r="L34" s="67"/>
      <c r="M34" s="23"/>
      <c r="N34" s="23"/>
      <c r="O34" s="29"/>
    </row>
    <row r="35" spans="1:15" s="22" customFormat="1" ht="12.5" hidden="1" x14ac:dyDescent="0.25">
      <c r="A35" s="67"/>
      <c r="B35" s="67"/>
      <c r="C35" s="67"/>
      <c r="D35" s="67"/>
      <c r="E35" s="67"/>
      <c r="F35" s="67"/>
      <c r="G35" s="67"/>
      <c r="H35" s="67"/>
      <c r="I35" s="67"/>
      <c r="J35" s="67"/>
      <c r="K35" s="67"/>
      <c r="L35" s="67"/>
      <c r="M35" s="23"/>
      <c r="N35" s="23"/>
      <c r="O35" s="29"/>
    </row>
    <row r="36" spans="1:15" s="22" customFormat="1" ht="12.5" hidden="1" x14ac:dyDescent="0.25">
      <c r="A36" s="67"/>
      <c r="B36" s="67"/>
      <c r="C36" s="67"/>
      <c r="D36" s="67"/>
      <c r="E36" s="67"/>
      <c r="F36" s="67"/>
      <c r="G36" s="67"/>
      <c r="H36" s="67"/>
      <c r="I36" s="67"/>
      <c r="J36" s="67"/>
      <c r="K36" s="67"/>
      <c r="L36" s="67"/>
      <c r="M36" s="23"/>
      <c r="N36" s="23"/>
      <c r="O36" s="29"/>
    </row>
    <row r="37" spans="1:15" s="22" customFormat="1" ht="12.5" hidden="1" x14ac:dyDescent="0.25">
      <c r="A37" s="67"/>
      <c r="B37" s="67"/>
      <c r="C37" s="67"/>
      <c r="D37" s="67"/>
      <c r="E37" s="67"/>
      <c r="F37" s="67"/>
      <c r="G37" s="67"/>
      <c r="H37" s="67"/>
      <c r="I37" s="67"/>
      <c r="J37" s="67"/>
      <c r="K37" s="67"/>
      <c r="L37" s="67"/>
      <c r="M37" s="23"/>
      <c r="N37" s="23"/>
      <c r="O37" s="29"/>
    </row>
    <row r="38" spans="1:15" s="22" customFormat="1" ht="12.5" hidden="1" x14ac:dyDescent="0.25">
      <c r="A38" s="67"/>
      <c r="B38" s="67"/>
      <c r="C38" s="67"/>
      <c r="D38" s="67"/>
      <c r="E38" s="67"/>
      <c r="F38" s="67"/>
      <c r="G38" s="67"/>
      <c r="H38" s="67"/>
      <c r="I38" s="67"/>
      <c r="J38" s="67"/>
      <c r="K38" s="67"/>
      <c r="L38" s="67"/>
      <c r="M38" s="23"/>
      <c r="N38" s="23"/>
      <c r="O38" s="29"/>
    </row>
    <row r="39" spans="1:15" s="22" customFormat="1" ht="12.5" hidden="1" x14ac:dyDescent="0.25">
      <c r="A39" s="67"/>
      <c r="B39" s="67"/>
      <c r="C39" s="67"/>
      <c r="D39" s="67"/>
      <c r="E39" s="67"/>
      <c r="F39" s="67"/>
      <c r="G39" s="67"/>
      <c r="H39" s="67"/>
      <c r="I39" s="67"/>
      <c r="J39" s="67"/>
      <c r="K39" s="67"/>
      <c r="L39" s="67"/>
      <c r="M39" s="23"/>
      <c r="N39" s="23"/>
      <c r="O39" s="29"/>
    </row>
    <row r="40" spans="1:15" s="22" customFormat="1" ht="12.5" hidden="1" x14ac:dyDescent="0.25">
      <c r="A40" s="67"/>
      <c r="B40" s="67"/>
      <c r="C40" s="67"/>
      <c r="D40" s="67"/>
      <c r="E40" s="67"/>
      <c r="F40" s="67"/>
      <c r="G40" s="67"/>
      <c r="H40" s="67"/>
      <c r="I40" s="67"/>
      <c r="J40" s="67"/>
      <c r="K40" s="67"/>
      <c r="L40" s="67"/>
      <c r="M40" s="23"/>
      <c r="N40" s="23"/>
      <c r="O40" s="29"/>
    </row>
    <row r="41" spans="1:15" s="22" customFormat="1" ht="12.5" hidden="1" x14ac:dyDescent="0.25">
      <c r="A41" s="67"/>
      <c r="B41" s="67"/>
      <c r="C41" s="67"/>
      <c r="D41" s="67"/>
      <c r="E41" s="67"/>
      <c r="F41" s="67"/>
      <c r="G41" s="67"/>
      <c r="H41" s="67"/>
      <c r="I41" s="67"/>
      <c r="J41" s="67"/>
      <c r="K41" s="67"/>
      <c r="L41" s="67"/>
      <c r="M41" s="23"/>
      <c r="N41" s="23"/>
      <c r="O41" s="29"/>
    </row>
    <row r="42" spans="1:15" s="22" customFormat="1" ht="12.5" hidden="1" x14ac:dyDescent="0.25">
      <c r="A42" s="67"/>
      <c r="B42" s="67"/>
      <c r="C42" s="67"/>
      <c r="D42" s="67"/>
      <c r="E42" s="67"/>
      <c r="F42" s="67"/>
      <c r="G42" s="67"/>
      <c r="H42" s="67"/>
      <c r="I42" s="67"/>
      <c r="J42" s="67"/>
      <c r="K42" s="67"/>
      <c r="L42" s="67"/>
      <c r="M42" s="23"/>
      <c r="N42" s="23"/>
      <c r="O42" s="29"/>
    </row>
    <row r="43" spans="1:15" s="22" customFormat="1" ht="12.5" hidden="1" x14ac:dyDescent="0.25">
      <c r="A43" s="67"/>
      <c r="B43" s="67"/>
      <c r="C43" s="67"/>
      <c r="D43" s="67"/>
      <c r="E43" s="67"/>
      <c r="F43" s="67"/>
      <c r="G43" s="67"/>
      <c r="H43" s="67"/>
      <c r="I43" s="67"/>
      <c r="J43" s="67"/>
      <c r="K43" s="67"/>
      <c r="L43" s="67"/>
      <c r="M43" s="23"/>
      <c r="N43" s="23"/>
      <c r="O43" s="29"/>
    </row>
    <row r="44" spans="1:15" s="22" customFormat="1" ht="12.5" hidden="1" x14ac:dyDescent="0.25">
      <c r="A44" s="67"/>
      <c r="B44" s="67"/>
      <c r="C44" s="67"/>
      <c r="D44" s="67"/>
      <c r="E44" s="67"/>
      <c r="F44" s="67"/>
      <c r="G44" s="67"/>
      <c r="H44" s="67"/>
      <c r="I44" s="67"/>
      <c r="J44" s="67"/>
      <c r="K44" s="67"/>
      <c r="L44" s="67"/>
      <c r="M44" s="23"/>
      <c r="N44" s="23"/>
      <c r="O44" s="29"/>
    </row>
    <row r="45" spans="1:15" s="22" customFormat="1" ht="12.5" hidden="1" x14ac:dyDescent="0.25">
      <c r="A45" s="67"/>
      <c r="B45" s="67"/>
      <c r="C45" s="67"/>
      <c r="D45" s="67"/>
      <c r="E45" s="67"/>
      <c r="F45" s="67"/>
      <c r="G45" s="67"/>
      <c r="H45" s="67"/>
      <c r="I45" s="67"/>
      <c r="J45" s="67"/>
      <c r="K45" s="67"/>
      <c r="L45" s="67"/>
      <c r="M45" s="23"/>
      <c r="N45" s="23"/>
      <c r="O45" s="29"/>
    </row>
    <row r="46" spans="1:15" s="22" customFormat="1" ht="12.5" hidden="1" x14ac:dyDescent="0.25">
      <c r="A46" s="67"/>
      <c r="B46" s="67"/>
      <c r="C46" s="67"/>
      <c r="D46" s="67"/>
      <c r="E46" s="67"/>
      <c r="F46" s="67"/>
      <c r="G46" s="67"/>
      <c r="H46" s="67"/>
      <c r="I46" s="67"/>
      <c r="J46" s="67"/>
      <c r="K46" s="67"/>
      <c r="L46" s="67"/>
      <c r="M46" s="23"/>
      <c r="N46" s="23"/>
      <c r="O46" s="29"/>
    </row>
    <row r="47" spans="1:15" s="22" customFormat="1" ht="12.5" hidden="1" x14ac:dyDescent="0.25">
      <c r="A47" s="67"/>
      <c r="B47" s="67"/>
      <c r="C47" s="67"/>
      <c r="D47" s="67"/>
      <c r="E47" s="67"/>
      <c r="F47" s="67"/>
      <c r="G47" s="67"/>
      <c r="H47" s="67"/>
      <c r="I47" s="67"/>
      <c r="J47" s="67"/>
      <c r="K47" s="67"/>
      <c r="L47" s="67"/>
      <c r="M47" s="23"/>
      <c r="N47" s="23"/>
      <c r="O47" s="29"/>
    </row>
    <row r="48" spans="1:15" s="22" customFormat="1" ht="12.5" hidden="1" x14ac:dyDescent="0.25">
      <c r="A48" s="67"/>
      <c r="B48" s="67"/>
      <c r="C48" s="67"/>
      <c r="D48" s="67"/>
      <c r="E48" s="67"/>
      <c r="F48" s="67"/>
      <c r="G48" s="67"/>
      <c r="H48" s="67"/>
      <c r="I48" s="67"/>
      <c r="J48" s="67"/>
      <c r="K48" s="67"/>
      <c r="L48" s="67"/>
      <c r="M48" s="23"/>
      <c r="N48" s="23"/>
      <c r="O48" s="29"/>
    </row>
    <row r="49" spans="1:15" s="22" customFormat="1" ht="12.5" hidden="1" x14ac:dyDescent="0.25">
      <c r="A49" s="67"/>
      <c r="B49" s="67"/>
      <c r="C49" s="67"/>
      <c r="D49" s="67"/>
      <c r="E49" s="67"/>
      <c r="F49" s="67"/>
      <c r="G49" s="67"/>
      <c r="H49" s="67"/>
      <c r="I49" s="67"/>
      <c r="J49" s="67"/>
      <c r="K49" s="67"/>
      <c r="L49" s="67"/>
      <c r="M49" s="23"/>
      <c r="N49" s="23"/>
      <c r="O49" s="29"/>
    </row>
    <row r="50" spans="1:15" s="22" customFormat="1" ht="12.5" hidden="1" x14ac:dyDescent="0.25">
      <c r="A50" s="67"/>
      <c r="B50" s="67"/>
      <c r="C50" s="67"/>
      <c r="D50" s="67"/>
      <c r="E50" s="67"/>
      <c r="F50" s="67"/>
      <c r="G50" s="67"/>
      <c r="H50" s="67"/>
      <c r="I50" s="67"/>
      <c r="J50" s="67"/>
      <c r="K50" s="67"/>
      <c r="L50" s="67"/>
      <c r="M50" s="23"/>
      <c r="N50" s="23"/>
      <c r="O50" s="29"/>
    </row>
    <row r="51" spans="1:15" s="22" customFormat="1" ht="12.5" hidden="1" x14ac:dyDescent="0.25">
      <c r="A51" s="67"/>
      <c r="B51" s="67"/>
      <c r="C51" s="67"/>
      <c r="D51" s="67"/>
      <c r="E51" s="67"/>
      <c r="F51" s="67"/>
      <c r="G51" s="67"/>
      <c r="H51" s="67"/>
      <c r="I51" s="67"/>
      <c r="J51" s="67"/>
      <c r="K51" s="67"/>
      <c r="L51" s="67"/>
      <c r="M51" s="23"/>
      <c r="N51" s="23"/>
      <c r="O51" s="29"/>
    </row>
    <row r="52" spans="1:15" s="22" customFormat="1" ht="12.5" hidden="1" x14ac:dyDescent="0.25">
      <c r="A52" s="67"/>
      <c r="B52" s="67"/>
      <c r="C52" s="67"/>
      <c r="D52" s="67"/>
      <c r="E52" s="67"/>
      <c r="F52" s="67"/>
      <c r="G52" s="67"/>
      <c r="H52" s="67"/>
      <c r="I52" s="67"/>
      <c r="J52" s="67"/>
      <c r="K52" s="67"/>
      <c r="L52" s="67"/>
      <c r="M52" s="23"/>
      <c r="N52" s="23"/>
      <c r="O52" s="29"/>
    </row>
    <row r="53" spans="1:15" s="22" customFormat="1" ht="12.5" hidden="1" x14ac:dyDescent="0.25">
      <c r="A53" s="67"/>
      <c r="B53" s="67"/>
      <c r="C53" s="67"/>
      <c r="D53" s="67"/>
      <c r="E53" s="67"/>
      <c r="F53" s="67"/>
      <c r="G53" s="67"/>
      <c r="H53" s="67"/>
      <c r="I53" s="67"/>
      <c r="J53" s="67"/>
      <c r="K53" s="67"/>
      <c r="L53" s="67"/>
      <c r="M53" s="23"/>
      <c r="N53" s="23"/>
      <c r="O53" s="29"/>
    </row>
    <row r="54" spans="1:15" s="22" customFormat="1" ht="12.5" hidden="1" x14ac:dyDescent="0.25">
      <c r="A54" s="67"/>
      <c r="B54" s="67"/>
      <c r="C54" s="67"/>
      <c r="D54" s="67"/>
      <c r="E54" s="67"/>
      <c r="F54" s="67"/>
      <c r="G54" s="67"/>
      <c r="H54" s="67"/>
      <c r="I54" s="67"/>
      <c r="J54" s="67"/>
      <c r="K54" s="67"/>
      <c r="L54" s="67"/>
      <c r="M54" s="23"/>
      <c r="N54" s="23"/>
      <c r="O54" s="29"/>
    </row>
    <row r="55" spans="1:15" s="22" customFormat="1" ht="12.5" hidden="1" x14ac:dyDescent="0.25">
      <c r="A55" s="67"/>
      <c r="B55" s="67"/>
      <c r="C55" s="67"/>
      <c r="D55" s="67"/>
      <c r="E55" s="67"/>
      <c r="F55" s="67"/>
      <c r="G55" s="67"/>
      <c r="H55" s="67"/>
      <c r="I55" s="67"/>
      <c r="J55" s="67"/>
      <c r="K55" s="67"/>
      <c r="L55" s="67"/>
      <c r="M55" s="23"/>
      <c r="N55" s="23"/>
      <c r="O55" s="29"/>
    </row>
    <row r="56" spans="1:15" s="22" customFormat="1" ht="12.5" hidden="1" x14ac:dyDescent="0.25">
      <c r="A56" s="67"/>
      <c r="B56" s="67"/>
      <c r="C56" s="67"/>
      <c r="D56" s="67"/>
      <c r="E56" s="67"/>
      <c r="F56" s="67"/>
      <c r="G56" s="67"/>
      <c r="H56" s="67"/>
      <c r="I56" s="67"/>
      <c r="J56" s="67"/>
      <c r="K56" s="67"/>
      <c r="L56" s="67"/>
      <c r="M56" s="23"/>
      <c r="N56" s="23"/>
      <c r="O56" s="29"/>
    </row>
    <row r="57" spans="1:15" s="22" customFormat="1" ht="12.5" hidden="1" x14ac:dyDescent="0.25">
      <c r="A57" s="67"/>
      <c r="B57" s="67"/>
      <c r="C57" s="67"/>
      <c r="D57" s="67"/>
      <c r="E57" s="67"/>
      <c r="F57" s="67"/>
      <c r="G57" s="67"/>
      <c r="H57" s="67"/>
      <c r="I57" s="67"/>
      <c r="J57" s="67"/>
      <c r="K57" s="67"/>
      <c r="L57" s="67"/>
      <c r="M57" s="23"/>
      <c r="N57" s="23"/>
      <c r="O57" s="29"/>
    </row>
    <row r="58" spans="1:15" s="22" customFormat="1" ht="12.5" hidden="1" x14ac:dyDescent="0.25">
      <c r="A58" s="67"/>
      <c r="B58" s="67"/>
      <c r="C58" s="67"/>
      <c r="D58" s="67"/>
      <c r="E58" s="67"/>
      <c r="F58" s="67"/>
      <c r="G58" s="67"/>
      <c r="H58" s="67"/>
      <c r="I58" s="67"/>
      <c r="J58" s="67"/>
      <c r="K58" s="67"/>
      <c r="L58" s="67"/>
      <c r="M58" s="23"/>
      <c r="N58" s="23"/>
      <c r="O58" s="29"/>
    </row>
    <row r="59" spans="1:15" s="22" customFormat="1" ht="12.5" hidden="1" x14ac:dyDescent="0.25">
      <c r="A59" s="67"/>
      <c r="B59" s="67"/>
      <c r="C59" s="67"/>
      <c r="D59" s="67"/>
      <c r="E59" s="67"/>
      <c r="F59" s="67"/>
      <c r="G59" s="67"/>
      <c r="H59" s="67"/>
      <c r="I59" s="67"/>
      <c r="J59" s="67"/>
      <c r="K59" s="67"/>
      <c r="L59" s="67"/>
      <c r="M59" s="23"/>
      <c r="N59" s="23"/>
      <c r="O59" s="29"/>
    </row>
    <row r="60" spans="1:15" s="22" customFormat="1" ht="12.5" hidden="1" x14ac:dyDescent="0.25">
      <c r="A60" s="67"/>
      <c r="B60" s="67"/>
      <c r="C60" s="67"/>
      <c r="D60" s="67"/>
      <c r="E60" s="67"/>
      <c r="F60" s="67"/>
      <c r="G60" s="67"/>
      <c r="H60" s="67"/>
      <c r="I60" s="67"/>
      <c r="J60" s="67"/>
      <c r="K60" s="67"/>
      <c r="L60" s="67"/>
      <c r="M60" s="23"/>
      <c r="N60" s="23"/>
      <c r="O60" s="29"/>
    </row>
    <row r="61" spans="1:15" s="22" customFormat="1" ht="12.5" hidden="1" x14ac:dyDescent="0.25">
      <c r="A61" s="67"/>
      <c r="B61" s="67"/>
      <c r="C61" s="67"/>
      <c r="D61" s="67"/>
      <c r="E61" s="67"/>
      <c r="F61" s="67"/>
      <c r="G61" s="67"/>
      <c r="H61" s="67"/>
      <c r="I61" s="67"/>
      <c r="J61" s="67"/>
      <c r="K61" s="67"/>
      <c r="L61" s="67"/>
      <c r="M61" s="23"/>
      <c r="N61" s="23"/>
      <c r="O61" s="29"/>
    </row>
    <row r="62" spans="1:15" s="22" customFormat="1" ht="12.5" hidden="1" x14ac:dyDescent="0.25">
      <c r="A62" s="67"/>
      <c r="B62" s="67"/>
      <c r="C62" s="67"/>
      <c r="D62" s="67"/>
      <c r="E62" s="67"/>
      <c r="F62" s="67"/>
      <c r="G62" s="67"/>
      <c r="H62" s="67"/>
      <c r="I62" s="67"/>
      <c r="J62" s="67"/>
      <c r="K62" s="67"/>
      <c r="L62" s="67"/>
      <c r="M62" s="23"/>
      <c r="N62" s="23"/>
      <c r="O62" s="29"/>
    </row>
    <row r="63" spans="1:15" s="22" customFormat="1" ht="12.5" hidden="1" x14ac:dyDescent="0.25">
      <c r="A63" s="67"/>
      <c r="B63" s="67"/>
      <c r="C63" s="67"/>
      <c r="D63" s="67"/>
      <c r="E63" s="67"/>
      <c r="F63" s="67"/>
      <c r="G63" s="67"/>
      <c r="H63" s="67"/>
      <c r="I63" s="67"/>
      <c r="J63" s="67"/>
      <c r="K63" s="67"/>
      <c r="L63" s="67"/>
      <c r="M63" s="23"/>
      <c r="N63" s="23"/>
      <c r="O63" s="29"/>
    </row>
    <row r="64" spans="1:15" s="22" customFormat="1" ht="12.5" hidden="1" x14ac:dyDescent="0.25">
      <c r="A64" s="67"/>
      <c r="B64" s="67"/>
      <c r="C64" s="67"/>
      <c r="D64" s="67"/>
      <c r="E64" s="67"/>
      <c r="F64" s="67"/>
      <c r="G64" s="67"/>
      <c r="H64" s="67"/>
      <c r="I64" s="67"/>
      <c r="J64" s="67"/>
      <c r="K64" s="67"/>
      <c r="L64" s="67"/>
      <c r="M64" s="23"/>
      <c r="N64" s="23"/>
      <c r="O64" s="29"/>
    </row>
    <row r="65" spans="1:15" s="22" customFormat="1" ht="12.5" hidden="1" x14ac:dyDescent="0.25">
      <c r="A65" s="67"/>
      <c r="B65" s="67"/>
      <c r="C65" s="67"/>
      <c r="D65" s="67"/>
      <c r="E65" s="67"/>
      <c r="F65" s="67"/>
      <c r="G65" s="67"/>
      <c r="H65" s="67"/>
      <c r="I65" s="67"/>
      <c r="J65" s="67"/>
      <c r="K65" s="67"/>
      <c r="L65" s="67"/>
      <c r="M65" s="23"/>
      <c r="N65" s="23"/>
      <c r="O65" s="29"/>
    </row>
    <row r="66" spans="1:15" s="22" customFormat="1" ht="12.5" hidden="1" x14ac:dyDescent="0.25">
      <c r="A66" s="67"/>
      <c r="B66" s="67"/>
      <c r="C66" s="67"/>
      <c r="D66" s="67"/>
      <c r="E66" s="67"/>
      <c r="F66" s="67"/>
      <c r="G66" s="67"/>
      <c r="H66" s="67"/>
      <c r="I66" s="67"/>
      <c r="J66" s="67"/>
      <c r="K66" s="67"/>
      <c r="L66" s="67"/>
      <c r="M66" s="23"/>
      <c r="N66" s="23"/>
      <c r="O66" s="29"/>
    </row>
    <row r="67" spans="1:15" s="22" customFormat="1" ht="12.5" hidden="1" x14ac:dyDescent="0.25">
      <c r="A67" s="67"/>
      <c r="B67" s="67"/>
      <c r="C67" s="67"/>
      <c r="D67" s="67"/>
      <c r="E67" s="67"/>
      <c r="F67" s="67"/>
      <c r="G67" s="67"/>
      <c r="H67" s="67"/>
      <c r="I67" s="67"/>
      <c r="J67" s="67"/>
      <c r="K67" s="67"/>
      <c r="L67" s="67"/>
      <c r="M67" s="23"/>
      <c r="N67" s="23"/>
      <c r="O67" s="29"/>
    </row>
    <row r="68" spans="1:15" s="22" customFormat="1" ht="12.5" hidden="1" x14ac:dyDescent="0.25">
      <c r="A68" s="67"/>
      <c r="B68" s="67"/>
      <c r="C68" s="67"/>
      <c r="D68" s="67"/>
      <c r="E68" s="67"/>
      <c r="F68" s="67"/>
      <c r="G68" s="67"/>
      <c r="H68" s="67"/>
      <c r="I68" s="67"/>
      <c r="J68" s="67"/>
      <c r="K68" s="67"/>
      <c r="L68" s="67"/>
      <c r="M68" s="23"/>
      <c r="N68" s="23"/>
      <c r="O68" s="29"/>
    </row>
    <row r="69" spans="1:15" s="22" customFormat="1" ht="12.5" hidden="1" x14ac:dyDescent="0.25">
      <c r="A69" s="67"/>
      <c r="B69" s="67"/>
      <c r="C69" s="67"/>
      <c r="D69" s="67"/>
      <c r="E69" s="67"/>
      <c r="F69" s="67"/>
      <c r="G69" s="67"/>
      <c r="H69" s="67"/>
      <c r="I69" s="67"/>
      <c r="J69" s="67"/>
      <c r="K69" s="67"/>
      <c r="L69" s="67"/>
      <c r="M69" s="23"/>
      <c r="N69" s="23"/>
      <c r="O69" s="29"/>
    </row>
    <row r="70" spans="1:15" s="22" customFormat="1" ht="12.5" hidden="1" x14ac:dyDescent="0.25">
      <c r="A70" s="67"/>
      <c r="B70" s="67"/>
      <c r="C70" s="67"/>
      <c r="D70" s="67"/>
      <c r="E70" s="67"/>
      <c r="F70" s="67"/>
      <c r="G70" s="67"/>
      <c r="H70" s="67"/>
      <c r="I70" s="67"/>
      <c r="J70" s="67"/>
      <c r="K70" s="67"/>
      <c r="L70" s="67"/>
      <c r="M70" s="23"/>
      <c r="N70" s="23"/>
      <c r="O70" s="29"/>
    </row>
    <row r="71" spans="1:15" s="22" customFormat="1" ht="12.5" hidden="1" x14ac:dyDescent="0.25">
      <c r="A71" s="67"/>
      <c r="B71" s="67"/>
      <c r="C71" s="67"/>
      <c r="D71" s="67"/>
      <c r="E71" s="67"/>
      <c r="F71" s="67"/>
      <c r="G71" s="67"/>
      <c r="H71" s="67"/>
      <c r="I71" s="67"/>
      <c r="J71" s="67"/>
      <c r="K71" s="67"/>
      <c r="L71" s="67"/>
      <c r="M71" s="23"/>
      <c r="N71" s="23"/>
      <c r="O71" s="29"/>
    </row>
    <row r="72" spans="1:15" s="22" customFormat="1" ht="12.5" hidden="1" x14ac:dyDescent="0.25">
      <c r="A72" s="67"/>
      <c r="B72" s="67"/>
      <c r="C72" s="67"/>
      <c r="D72" s="67"/>
      <c r="E72" s="67"/>
      <c r="F72" s="67"/>
      <c r="G72" s="67"/>
      <c r="H72" s="67"/>
      <c r="I72" s="67"/>
      <c r="J72" s="67"/>
      <c r="K72" s="67"/>
      <c r="L72" s="67"/>
      <c r="M72" s="23"/>
      <c r="N72" s="23"/>
      <c r="O72" s="29"/>
    </row>
    <row r="73" spans="1:15" s="22" customFormat="1" ht="12.5" hidden="1" x14ac:dyDescent="0.25">
      <c r="A73" s="67"/>
      <c r="B73" s="67"/>
      <c r="C73" s="67"/>
      <c r="D73" s="67"/>
      <c r="E73" s="67"/>
      <c r="F73" s="67"/>
      <c r="G73" s="67"/>
      <c r="H73" s="67"/>
      <c r="I73" s="67"/>
      <c r="J73" s="67"/>
      <c r="K73" s="67"/>
      <c r="L73" s="67"/>
      <c r="M73" s="23"/>
      <c r="N73" s="23"/>
      <c r="O73" s="29"/>
    </row>
    <row r="74" spans="1:15" s="22" customFormat="1" ht="12.5" hidden="1"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5" hidden="1" x14ac:dyDescent="0.25">
      <c r="A76" s="67"/>
      <c r="B76" s="67"/>
      <c r="C76" s="67"/>
      <c r="D76" s="67"/>
      <c r="E76" s="67"/>
      <c r="F76" s="67"/>
      <c r="G76" s="67"/>
      <c r="H76" s="67"/>
      <c r="I76" s="67"/>
      <c r="J76" s="67"/>
      <c r="K76" s="67"/>
      <c r="L76" s="67"/>
      <c r="M76" s="23"/>
      <c r="N76" s="23"/>
      <c r="O76" s="29"/>
    </row>
    <row r="77" spans="1:15" s="22" customFormat="1" ht="12.5" hidden="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VzizGB6v7Z9Bz/Dg1RZiuOaJYluh2IyKxsDRqJ9kZCWNcSMTqqVd8TUE4jsXWIKOr7VfdnHwZvEhY358cBittA==" saltValue="cyjyJwPujCRx6ytE959ehw==" spinCount="100000" sheet="1" objects="1" scenarios="1"/>
  <mergeCells count="18">
    <mergeCell ref="B23:C23"/>
    <mergeCell ref="B10:C10"/>
    <mergeCell ref="B11:C11"/>
    <mergeCell ref="B12:C12"/>
    <mergeCell ref="B13:C13"/>
    <mergeCell ref="B14:C14"/>
    <mergeCell ref="B16:K16"/>
    <mergeCell ref="B18:C18"/>
    <mergeCell ref="B19:C19"/>
    <mergeCell ref="B20:C20"/>
    <mergeCell ref="B21:C21"/>
    <mergeCell ref="B22:C22"/>
    <mergeCell ref="B9:C9"/>
    <mergeCell ref="A1:B2"/>
    <mergeCell ref="C1:J1"/>
    <mergeCell ref="C2:K2"/>
    <mergeCell ref="B5:K5"/>
    <mergeCell ref="B7:K7"/>
  </mergeCells>
  <pageMargins left="0.2" right="0.2" top="0.25" bottom="0.35" header="0.3" footer="0.45"/>
  <pageSetup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C9E2-EAD2-48C2-A9D8-3B51B8635D92}">
  <sheetPr codeName="Sheet11"/>
  <dimension ref="A1:L42"/>
  <sheetViews>
    <sheetView showRowColHeaders="0" tabSelected="1" zoomScaleNormal="100" zoomScaleSheetLayoutView="100" workbookViewId="0">
      <selection activeCell="A11" sqref="A11:K11"/>
    </sheetView>
  </sheetViews>
  <sheetFormatPr defaultColWidth="0" defaultRowHeight="12.75" customHeight="1" zeroHeight="1" x14ac:dyDescent="0.3"/>
  <cols>
    <col min="1" max="1" width="5.69921875" style="2" customWidth="1"/>
    <col min="2" max="2" width="18.8984375" style="2" customWidth="1"/>
    <col min="3" max="5" width="9.59765625" style="2" customWidth="1"/>
    <col min="6" max="6" width="9.8984375" style="2" customWidth="1"/>
    <col min="7" max="10" width="9.59765625" style="2" customWidth="1"/>
    <col min="11" max="11" width="9.09765625" style="2" customWidth="1"/>
    <col min="12" max="12" width="0" style="2" hidden="1" customWidth="1"/>
    <col min="13" max="16384" width="9.09765625" style="2" hidden="1"/>
  </cols>
  <sheetData>
    <row r="1" spans="1:11" ht="70.5" customHeight="1" x14ac:dyDescent="0.3"/>
    <row r="2" spans="1:11" ht="13" x14ac:dyDescent="0.3"/>
    <row r="3" spans="1:11" ht="13" x14ac:dyDescent="0.3"/>
    <row r="4" spans="1:11" ht="13" x14ac:dyDescent="0.3"/>
    <row r="5" spans="1:11" ht="13" x14ac:dyDescent="0.3"/>
    <row r="6" spans="1:11" ht="13" x14ac:dyDescent="0.3"/>
    <row r="7" spans="1:11" ht="13" x14ac:dyDescent="0.3"/>
    <row r="8" spans="1:11" ht="13" x14ac:dyDescent="0.3"/>
    <row r="9" spans="1:11" ht="13" x14ac:dyDescent="0.3"/>
    <row r="10" spans="1:11" s="3" customFormat="1" ht="44.25" customHeight="1" x14ac:dyDescent="0.3">
      <c r="A10" s="84" t="s">
        <v>237</v>
      </c>
      <c r="B10" s="84"/>
      <c r="C10" s="84"/>
      <c r="D10" s="84"/>
      <c r="E10" s="84"/>
      <c r="F10" s="84"/>
      <c r="G10" s="84"/>
      <c r="H10" s="84"/>
      <c r="I10" s="84"/>
      <c r="J10" s="84"/>
      <c r="K10" s="84"/>
    </row>
    <row r="11" spans="1:11" ht="44.25" customHeight="1" x14ac:dyDescent="0.3">
      <c r="A11" s="85" t="str">
        <f>REPsubtitle</f>
        <v>2025 All Schools Summary Report</v>
      </c>
      <c r="B11" s="85"/>
      <c r="C11" s="85"/>
      <c r="D11" s="85"/>
      <c r="E11" s="85"/>
      <c r="F11" s="85"/>
      <c r="G11" s="85"/>
      <c r="H11" s="85"/>
      <c r="I11" s="85"/>
      <c r="J11" s="85"/>
      <c r="K11" s="85"/>
    </row>
    <row r="12" spans="1:11" ht="13" x14ac:dyDescent="0.3"/>
    <row r="13" spans="1:11" ht="13" x14ac:dyDescent="0.3"/>
    <row r="14" spans="1:11" ht="12.75" customHeight="1" x14ac:dyDescent="0.3"/>
    <row r="15" spans="1:11" ht="13" x14ac:dyDescent="0.3"/>
    <row r="16" spans="1:11" ht="18" x14ac:dyDescent="0.4">
      <c r="A16" s="86"/>
      <c r="B16" s="86"/>
      <c r="C16" s="86"/>
      <c r="D16" s="86"/>
      <c r="E16" s="86"/>
      <c r="F16" s="86"/>
      <c r="G16" s="86"/>
      <c r="H16" s="86"/>
      <c r="I16" s="86"/>
      <c r="J16" s="86"/>
      <c r="K16" s="86"/>
    </row>
    <row r="17" spans="1:11" ht="12.75" customHeight="1" x14ac:dyDescent="0.3"/>
    <row r="18" spans="1:11" ht="71.25" customHeight="1" x14ac:dyDescent="0.3">
      <c r="A18" s="87" t="str">
        <f>IF(REPtype=1,"",REPSchName)</f>
        <v/>
      </c>
      <c r="B18" s="87"/>
      <c r="C18" s="87"/>
      <c r="D18" s="87"/>
      <c r="E18" s="87"/>
      <c r="F18" s="87"/>
      <c r="G18" s="87"/>
      <c r="H18" s="87"/>
      <c r="I18" s="87"/>
      <c r="J18" s="87"/>
      <c r="K18" s="87"/>
    </row>
    <row r="19" spans="1:11" ht="26.25" customHeight="1" x14ac:dyDescent="0.3">
      <c r="A19" s="88"/>
      <c r="B19" s="88"/>
      <c r="C19" s="88"/>
      <c r="D19" s="88"/>
      <c r="E19" s="88"/>
      <c r="F19" s="88"/>
      <c r="G19" s="88"/>
      <c r="H19" s="88"/>
      <c r="I19" s="88"/>
      <c r="J19" s="88"/>
      <c r="K19" s="88"/>
    </row>
    <row r="20" spans="1:11" ht="13" x14ac:dyDescent="0.3"/>
    <row r="21" spans="1:11" ht="13" x14ac:dyDescent="0.3"/>
    <row r="22" spans="1:11" ht="13" x14ac:dyDescent="0.3"/>
    <row r="23" spans="1:11" ht="13" x14ac:dyDescent="0.3"/>
    <row r="24" spans="1:11" ht="13" x14ac:dyDescent="0.3"/>
    <row r="25" spans="1:11" ht="13" x14ac:dyDescent="0.3"/>
    <row r="26" spans="1:11" ht="13" x14ac:dyDescent="0.3"/>
    <row r="27" spans="1:11" ht="13" x14ac:dyDescent="0.3"/>
    <row r="28" spans="1:11" ht="13" x14ac:dyDescent="0.3"/>
    <row r="29" spans="1:11" ht="13" x14ac:dyDescent="0.3"/>
    <row r="30" spans="1:11" ht="13" x14ac:dyDescent="0.3"/>
    <row r="31" spans="1:11" ht="13" x14ac:dyDescent="0.3"/>
    <row r="32" spans="1:11" ht="13" x14ac:dyDescent="0.3"/>
    <row r="33" spans="1:11" ht="12.75" customHeight="1" x14ac:dyDescent="0.3"/>
    <row r="34" spans="1:11" ht="22.5" x14ac:dyDescent="0.45">
      <c r="A34" s="83">
        <f>REPdate</f>
        <v>45839</v>
      </c>
      <c r="B34" s="83"/>
      <c r="C34" s="83"/>
    </row>
    <row r="35" spans="1:11" ht="18.5" x14ac:dyDescent="0.45">
      <c r="A35" s="65"/>
    </row>
    <row r="36" spans="1:11" ht="13" x14ac:dyDescent="0.3"/>
    <row r="37" spans="1:11" ht="12.75" customHeight="1" x14ac:dyDescent="0.3"/>
    <row r="38" spans="1:11" ht="13" x14ac:dyDescent="0.3"/>
    <row r="39" spans="1:11" ht="13" x14ac:dyDescent="0.3"/>
    <row r="40" spans="1:11" ht="13" x14ac:dyDescent="0.3">
      <c r="K40" s="50" t="s">
        <v>141</v>
      </c>
    </row>
    <row r="41" spans="1:11" ht="13" x14ac:dyDescent="0.3">
      <c r="K41" s="50" t="s">
        <v>142</v>
      </c>
    </row>
    <row r="42" spans="1:11" ht="13" x14ac:dyDescent="0.3"/>
  </sheetData>
  <sheetProtection algorithmName="SHA-512" hashValue="IeAwqry1tqtL42OyBFBvJ6vhILZsiG7M6TIZXJxwYCBt8KfpIdoZIBT7FMyyGbr0fYMb/GqGaNyRn7miR09cvw==" saltValue="KuWnkpsuJ7WdWB1+YYtpqQ==" spinCount="100000" sheet="1" objects="1" scenarios="1"/>
  <mergeCells count="6">
    <mergeCell ref="A34:C34"/>
    <mergeCell ref="A10:K10"/>
    <mergeCell ref="A11:K11"/>
    <mergeCell ref="A16:K16"/>
    <mergeCell ref="A18:K18"/>
    <mergeCell ref="A19:K19"/>
  </mergeCells>
  <printOptions horizontalCentered="1"/>
  <pageMargins left="0.35" right="0.35" top="0.25" bottom="0.35" header="0.3" footer="0.45"/>
  <pageSetup scale="9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39074-9F74-44B3-BD86-9888E2D37E0C}">
  <sheetPr codeName="Sheet30"/>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2" t="s">
        <v>702</v>
      </c>
      <c r="B1" s="112"/>
      <c r="C1" s="113" t="s">
        <v>227</v>
      </c>
      <c r="D1" s="113"/>
      <c r="E1" s="113"/>
      <c r="F1" s="113"/>
      <c r="G1" s="113"/>
      <c r="H1" s="113"/>
      <c r="I1" s="113"/>
      <c r="J1" s="113"/>
      <c r="K1" s="51"/>
      <c r="L1" s="4"/>
      <c r="M1" s="20"/>
      <c r="N1" s="20"/>
      <c r="O1" s="31"/>
    </row>
    <row r="2" spans="1:15" s="5" customFormat="1" ht="17.25" customHeight="1" x14ac:dyDescent="0.35">
      <c r="A2" s="94"/>
      <c r="B2" s="94"/>
      <c r="C2" s="95" t="s">
        <v>686</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26" x14ac:dyDescent="0.3">
      <c r="A5" s="68"/>
      <c r="B5" s="111" t="s">
        <v>635</v>
      </c>
      <c r="C5" s="111"/>
      <c r="D5" s="111"/>
      <c r="E5" s="111"/>
      <c r="F5" s="111"/>
      <c r="G5" s="111"/>
      <c r="H5" s="111"/>
      <c r="I5" s="111"/>
      <c r="J5" s="111"/>
      <c r="K5" s="111"/>
      <c r="L5" s="68"/>
      <c r="M5" s="26" t="s">
        <v>635</v>
      </c>
      <c r="N5" s="26"/>
      <c r="O5" s="30"/>
    </row>
    <row r="6" spans="1:15" s="22" customFormat="1" ht="12.5" x14ac:dyDescent="0.25">
      <c r="A6" s="67"/>
      <c r="B6" s="67"/>
      <c r="C6" s="67"/>
      <c r="D6" s="67"/>
      <c r="E6" s="67"/>
      <c r="F6" s="67"/>
      <c r="G6" s="67"/>
      <c r="H6" s="67"/>
      <c r="I6" s="67"/>
      <c r="J6" s="67"/>
      <c r="K6" s="67"/>
      <c r="L6" s="67"/>
      <c r="M6" s="23"/>
      <c r="N6" s="23"/>
      <c r="O6" s="29"/>
    </row>
    <row r="7" spans="1:15" s="52" customFormat="1" x14ac:dyDescent="0.3">
      <c r="A7" s="69"/>
      <c r="B7" s="69"/>
      <c r="C7" s="69"/>
      <c r="D7" s="69"/>
      <c r="E7" s="69"/>
      <c r="F7" s="69"/>
      <c r="G7" s="114" t="s">
        <v>687</v>
      </c>
      <c r="H7" s="114"/>
      <c r="I7" s="114"/>
      <c r="J7" s="114"/>
      <c r="K7" s="114"/>
      <c r="L7" s="69"/>
    </row>
    <row r="8" spans="1:15" s="52" customFormat="1" x14ac:dyDescent="0.3">
      <c r="A8" s="69"/>
      <c r="B8" s="69"/>
      <c r="C8" s="69"/>
      <c r="D8" s="69"/>
      <c r="E8" s="69"/>
      <c r="F8" s="69"/>
      <c r="G8" s="70" t="s">
        <v>479</v>
      </c>
      <c r="H8" s="70" t="s">
        <v>480</v>
      </c>
      <c r="I8" s="70" t="s">
        <v>503</v>
      </c>
      <c r="J8" s="70" t="s">
        <v>515</v>
      </c>
      <c r="K8" s="70" t="s">
        <v>544</v>
      </c>
      <c r="L8" s="69"/>
    </row>
    <row r="9" spans="1:15" s="22" customFormat="1" ht="12.5" x14ac:dyDescent="0.25">
      <c r="A9" s="67"/>
      <c r="B9" s="115" t="s">
        <v>48</v>
      </c>
      <c r="C9" s="115"/>
      <c r="D9" s="115"/>
      <c r="E9" s="115"/>
      <c r="F9" s="115"/>
      <c r="G9" s="75">
        <v>97.7</v>
      </c>
      <c r="H9" s="75">
        <v>97</v>
      </c>
      <c r="I9" s="75">
        <v>97</v>
      </c>
      <c r="J9" s="75">
        <v>97.2</v>
      </c>
      <c r="K9" s="75">
        <v>97.2</v>
      </c>
      <c r="L9" s="67"/>
      <c r="M9" s="23"/>
      <c r="N9" s="23" t="s">
        <v>48</v>
      </c>
      <c r="O9" s="29"/>
    </row>
    <row r="10" spans="1:15" s="22" customFormat="1" ht="12.5" x14ac:dyDescent="0.25">
      <c r="A10" s="67"/>
      <c r="B10" s="115" t="s">
        <v>49</v>
      </c>
      <c r="C10" s="115"/>
      <c r="D10" s="115"/>
      <c r="E10" s="115"/>
      <c r="F10" s="115"/>
      <c r="G10" s="75">
        <v>51.1</v>
      </c>
      <c r="H10" s="75">
        <v>49.4</v>
      </c>
      <c r="I10" s="75">
        <v>48.8</v>
      </c>
      <c r="J10" s="75">
        <v>49</v>
      </c>
      <c r="K10" s="75">
        <v>49.5</v>
      </c>
      <c r="L10" s="67"/>
      <c r="M10" s="23"/>
      <c r="N10" s="23" t="s">
        <v>49</v>
      </c>
      <c r="O10" s="29"/>
    </row>
    <row r="11" spans="1:15" s="22" customFormat="1" ht="12.5" x14ac:dyDescent="0.25">
      <c r="A11" s="67"/>
      <c r="B11" s="115" t="s">
        <v>50</v>
      </c>
      <c r="C11" s="115"/>
      <c r="D11" s="115"/>
      <c r="E11" s="115"/>
      <c r="F11" s="115"/>
      <c r="G11" s="75">
        <v>82</v>
      </c>
      <c r="H11" s="75">
        <v>80.8</v>
      </c>
      <c r="I11" s="75">
        <v>79.400000000000006</v>
      </c>
      <c r="J11" s="75">
        <v>80.099999999999994</v>
      </c>
      <c r="K11" s="75">
        <v>80.5</v>
      </c>
      <c r="L11" s="67"/>
      <c r="M11" s="23"/>
      <c r="N11" s="23" t="s">
        <v>50</v>
      </c>
      <c r="O11" s="29"/>
    </row>
    <row r="12" spans="1:15" s="25" customFormat="1" x14ac:dyDescent="0.25">
      <c r="A12" s="67"/>
      <c r="B12" s="115" t="s">
        <v>51</v>
      </c>
      <c r="C12" s="115"/>
      <c r="D12" s="115"/>
      <c r="E12" s="115"/>
      <c r="F12" s="115"/>
      <c r="G12" s="75">
        <v>42</v>
      </c>
      <c r="H12" s="75">
        <v>40.799999999999997</v>
      </c>
      <c r="I12" s="75">
        <v>38.700000000000003</v>
      </c>
      <c r="J12" s="75">
        <v>40</v>
      </c>
      <c r="K12" s="75">
        <v>40.700000000000003</v>
      </c>
      <c r="L12" s="67"/>
      <c r="M12" s="26"/>
      <c r="N12" s="26" t="s">
        <v>51</v>
      </c>
      <c r="O12" s="30"/>
    </row>
    <row r="13" spans="1:15" s="25" customFormat="1" x14ac:dyDescent="0.25">
      <c r="A13" s="67"/>
      <c r="B13" s="115" t="s">
        <v>52</v>
      </c>
      <c r="C13" s="115"/>
      <c r="D13" s="115"/>
      <c r="E13" s="115"/>
      <c r="F13" s="115"/>
      <c r="G13" s="75">
        <v>26.6</v>
      </c>
      <c r="H13" s="75">
        <v>24.3</v>
      </c>
      <c r="I13" s="75">
        <v>23.6</v>
      </c>
      <c r="J13" s="75">
        <v>23</v>
      </c>
      <c r="K13" s="75">
        <v>23.2</v>
      </c>
      <c r="L13" s="67"/>
      <c r="M13" s="26"/>
      <c r="N13" s="26" t="s">
        <v>52</v>
      </c>
      <c r="O13" s="30"/>
    </row>
    <row r="14" spans="1:15" s="25" customFormat="1" x14ac:dyDescent="0.25">
      <c r="A14" s="67"/>
      <c r="B14" s="115" t="s">
        <v>53</v>
      </c>
      <c r="C14" s="115"/>
      <c r="D14" s="115"/>
      <c r="E14" s="115"/>
      <c r="F14" s="115"/>
      <c r="G14" s="75">
        <v>4</v>
      </c>
      <c r="H14" s="75">
        <v>3.8</v>
      </c>
      <c r="I14" s="75">
        <v>3.4</v>
      </c>
      <c r="J14" s="75">
        <v>3.4</v>
      </c>
      <c r="K14" s="75">
        <v>3.5</v>
      </c>
      <c r="L14" s="67"/>
      <c r="M14" s="26"/>
      <c r="N14" s="26" t="s">
        <v>53</v>
      </c>
      <c r="O14" s="30"/>
    </row>
    <row r="15" spans="1:15" s="22" customFormat="1" ht="12.5" x14ac:dyDescent="0.25">
      <c r="A15" s="67"/>
      <c r="B15" s="115" t="s">
        <v>54</v>
      </c>
      <c r="C15" s="115"/>
      <c r="D15" s="115"/>
      <c r="E15" s="115"/>
      <c r="F15" s="115"/>
      <c r="G15" s="75">
        <v>32.299999999999997</v>
      </c>
      <c r="H15" s="75">
        <v>30.5</v>
      </c>
      <c r="I15" s="75">
        <v>28.6</v>
      </c>
      <c r="J15" s="75">
        <v>28.7</v>
      </c>
      <c r="K15" s="75">
        <v>29.6</v>
      </c>
      <c r="L15" s="67"/>
      <c r="M15" s="23"/>
      <c r="N15" s="23" t="s">
        <v>54</v>
      </c>
      <c r="O15" s="29"/>
    </row>
    <row r="16" spans="1:15" s="22" customFormat="1" ht="12.5" x14ac:dyDescent="0.25">
      <c r="A16" s="67"/>
      <c r="B16" s="115" t="s">
        <v>29</v>
      </c>
      <c r="C16" s="115"/>
      <c r="D16" s="115"/>
      <c r="E16" s="115"/>
      <c r="F16" s="115"/>
      <c r="G16" s="75">
        <v>2.9</v>
      </c>
      <c r="H16" s="75">
        <v>2.2999999999999998</v>
      </c>
      <c r="I16" s="75">
        <v>2.2000000000000002</v>
      </c>
      <c r="J16" s="75">
        <v>2</v>
      </c>
      <c r="K16" s="75">
        <v>1.9</v>
      </c>
      <c r="L16" s="67"/>
      <c r="M16" s="23"/>
      <c r="N16" s="23" t="s">
        <v>29</v>
      </c>
      <c r="O16" s="29"/>
    </row>
    <row r="17" spans="1:15" s="22" customFormat="1" ht="12.5" x14ac:dyDescent="0.25">
      <c r="A17" s="67"/>
      <c r="B17" s="67"/>
      <c r="C17" s="67"/>
      <c r="D17" s="67"/>
      <c r="E17" s="67"/>
      <c r="F17" s="67"/>
      <c r="G17" s="67"/>
      <c r="H17" s="67"/>
      <c r="I17" s="67"/>
      <c r="J17" s="67"/>
      <c r="K17" s="67"/>
      <c r="L17" s="67"/>
      <c r="M17" s="23"/>
      <c r="N17" s="23"/>
      <c r="O17" s="29"/>
    </row>
    <row r="18" spans="1:15" s="22" customFormat="1" ht="12.5" x14ac:dyDescent="0.25">
      <c r="A18" s="67"/>
      <c r="B18" s="115" t="s">
        <v>24</v>
      </c>
      <c r="C18" s="115"/>
      <c r="D18" s="115"/>
      <c r="E18" s="115"/>
      <c r="F18" s="115"/>
      <c r="G18" s="73">
        <v>15538</v>
      </c>
      <c r="H18" s="73">
        <v>16013</v>
      </c>
      <c r="I18" s="73">
        <v>15863</v>
      </c>
      <c r="J18" s="73">
        <v>15724</v>
      </c>
      <c r="K18" s="73">
        <v>16470</v>
      </c>
      <c r="L18" s="67"/>
      <c r="M18" s="23"/>
      <c r="N18" s="23" t="s">
        <v>24</v>
      </c>
      <c r="O18" s="29"/>
    </row>
    <row r="19" spans="1:15" s="22" customFormat="1" ht="12.5" x14ac:dyDescent="0.25">
      <c r="A19" s="67"/>
      <c r="B19" s="67"/>
      <c r="C19" s="67"/>
      <c r="D19" s="67"/>
      <c r="E19" s="67"/>
      <c r="F19" s="67"/>
      <c r="G19" s="67"/>
      <c r="H19" s="67"/>
      <c r="I19" s="67"/>
      <c r="J19" s="67"/>
      <c r="K19" s="67"/>
      <c r="L19" s="67"/>
      <c r="M19" s="23"/>
      <c r="N19" s="23"/>
      <c r="O19" s="29"/>
    </row>
    <row r="20" spans="1:15" s="22" customFormat="1" ht="12.5" x14ac:dyDescent="0.25">
      <c r="A20" s="67"/>
      <c r="B20" s="67"/>
      <c r="C20" s="67"/>
      <c r="D20" s="67"/>
      <c r="E20" s="67"/>
      <c r="F20" s="67"/>
      <c r="G20" s="67"/>
      <c r="H20" s="67"/>
      <c r="I20" s="67"/>
      <c r="J20" s="67"/>
      <c r="K20" s="67"/>
      <c r="L20" s="67"/>
      <c r="M20" s="23"/>
      <c r="N20" s="23"/>
      <c r="O20" s="29"/>
    </row>
    <row r="21" spans="1:15" s="25" customFormat="1" ht="26" x14ac:dyDescent="0.3">
      <c r="A21" s="68"/>
      <c r="B21" s="111" t="s">
        <v>636</v>
      </c>
      <c r="C21" s="111"/>
      <c r="D21" s="111"/>
      <c r="E21" s="111"/>
      <c r="F21" s="111"/>
      <c r="G21" s="111"/>
      <c r="H21" s="111"/>
      <c r="I21" s="111"/>
      <c r="J21" s="111"/>
      <c r="K21" s="111"/>
      <c r="L21" s="68"/>
      <c r="M21" s="26" t="s">
        <v>636</v>
      </c>
      <c r="N21" s="26"/>
      <c r="O21" s="30"/>
    </row>
    <row r="22" spans="1:15" s="22" customFormat="1" ht="12.5" x14ac:dyDescent="0.25">
      <c r="A22" s="67"/>
      <c r="B22" s="67"/>
      <c r="C22" s="67"/>
      <c r="D22" s="67"/>
      <c r="E22" s="67"/>
      <c r="F22" s="67"/>
      <c r="G22" s="67"/>
      <c r="H22" s="67"/>
      <c r="I22" s="67"/>
      <c r="J22" s="67"/>
      <c r="K22" s="67"/>
      <c r="L22" s="67"/>
      <c r="M22" s="23"/>
      <c r="N22" s="23"/>
      <c r="O22" s="29"/>
    </row>
    <row r="23" spans="1:15" s="52" customFormat="1" x14ac:dyDescent="0.3">
      <c r="A23" s="69"/>
      <c r="B23" s="69"/>
      <c r="C23" s="69"/>
      <c r="D23" s="69"/>
      <c r="E23" s="69"/>
      <c r="F23" s="69"/>
      <c r="G23" s="114" t="s">
        <v>687</v>
      </c>
      <c r="H23" s="114"/>
      <c r="I23" s="114"/>
      <c r="J23" s="114"/>
      <c r="K23" s="114"/>
      <c r="L23" s="69"/>
    </row>
    <row r="24" spans="1:15" s="52" customFormat="1" x14ac:dyDescent="0.3">
      <c r="A24" s="69"/>
      <c r="B24" s="69"/>
      <c r="C24" s="69"/>
      <c r="D24" s="69"/>
      <c r="E24" s="69"/>
      <c r="F24" s="69"/>
      <c r="G24" s="70" t="s">
        <v>479</v>
      </c>
      <c r="H24" s="70" t="s">
        <v>480</v>
      </c>
      <c r="I24" s="70" t="s">
        <v>503</v>
      </c>
      <c r="J24" s="70" t="s">
        <v>515</v>
      </c>
      <c r="K24" s="70" t="s">
        <v>544</v>
      </c>
      <c r="L24" s="69"/>
    </row>
    <row r="25" spans="1:15" s="22" customFormat="1" ht="12.5" x14ac:dyDescent="0.25">
      <c r="A25" s="67"/>
      <c r="B25" s="115" t="s">
        <v>179</v>
      </c>
      <c r="C25" s="115"/>
      <c r="D25" s="115"/>
      <c r="E25" s="115"/>
      <c r="F25" s="115"/>
      <c r="G25" s="75">
        <v>90</v>
      </c>
      <c r="H25" s="75">
        <v>89.7</v>
      </c>
      <c r="I25" s="75">
        <v>89.6</v>
      </c>
      <c r="J25" s="75">
        <v>90.3</v>
      </c>
      <c r="K25" s="75">
        <v>91.2</v>
      </c>
      <c r="L25" s="67"/>
      <c r="M25" s="23"/>
      <c r="N25" s="23" t="s">
        <v>179</v>
      </c>
      <c r="O25" s="29"/>
    </row>
    <row r="26" spans="1:15" s="22" customFormat="1" ht="12.5" x14ac:dyDescent="0.25">
      <c r="A26" s="67"/>
      <c r="B26" s="115" t="s">
        <v>180</v>
      </c>
      <c r="C26" s="115"/>
      <c r="D26" s="115"/>
      <c r="E26" s="115"/>
      <c r="F26" s="115"/>
      <c r="G26" s="75">
        <v>10</v>
      </c>
      <c r="H26" s="75">
        <v>10.3</v>
      </c>
      <c r="I26" s="75">
        <v>10.4</v>
      </c>
      <c r="J26" s="75">
        <v>9.6999999999999993</v>
      </c>
      <c r="K26" s="75">
        <v>8.8000000000000007</v>
      </c>
      <c r="L26" s="67"/>
      <c r="M26" s="23"/>
      <c r="N26" s="23" t="s">
        <v>180</v>
      </c>
      <c r="O26" s="29"/>
    </row>
    <row r="27" spans="1:15" s="22" customFormat="1" ht="12.5" x14ac:dyDescent="0.25">
      <c r="A27" s="67"/>
      <c r="B27" s="67"/>
      <c r="C27" s="67"/>
      <c r="D27" s="67"/>
      <c r="E27" s="67"/>
      <c r="F27" s="67"/>
      <c r="G27" s="67"/>
      <c r="H27" s="67"/>
      <c r="I27" s="67"/>
      <c r="J27" s="67"/>
      <c r="K27" s="67"/>
      <c r="L27" s="67"/>
      <c r="M27" s="23"/>
      <c r="N27" s="23"/>
      <c r="O27" s="29"/>
    </row>
    <row r="28" spans="1:15" s="22" customFormat="1" ht="12.5" x14ac:dyDescent="0.25">
      <c r="A28" s="67"/>
      <c r="B28" s="115" t="s">
        <v>24</v>
      </c>
      <c r="C28" s="115"/>
      <c r="D28" s="115"/>
      <c r="E28" s="115"/>
      <c r="F28" s="115"/>
      <c r="G28" s="73">
        <v>15072</v>
      </c>
      <c r="H28" s="73">
        <v>15460</v>
      </c>
      <c r="I28" s="73">
        <v>15306</v>
      </c>
      <c r="J28" s="73">
        <v>15186</v>
      </c>
      <c r="K28" s="73">
        <v>15880</v>
      </c>
      <c r="L28" s="67"/>
      <c r="M28" s="23"/>
      <c r="N28" s="23" t="s">
        <v>24</v>
      </c>
      <c r="O28" s="29"/>
    </row>
    <row r="29" spans="1:15" s="22" customFormat="1" ht="12.5" x14ac:dyDescent="0.25">
      <c r="A29" s="67"/>
      <c r="B29" s="67"/>
      <c r="C29" s="67"/>
      <c r="D29" s="67"/>
      <c r="E29" s="67"/>
      <c r="F29" s="67"/>
      <c r="G29" s="67"/>
      <c r="H29" s="67"/>
      <c r="I29" s="67"/>
      <c r="J29" s="67"/>
      <c r="K29" s="67"/>
      <c r="L29" s="67"/>
      <c r="M29" s="23"/>
      <c r="N29" s="23"/>
      <c r="O29" s="29"/>
    </row>
    <row r="30" spans="1:15" s="22" customFormat="1" ht="12.5" x14ac:dyDescent="0.25">
      <c r="A30" s="67"/>
      <c r="B30" s="67"/>
      <c r="C30" s="67"/>
      <c r="D30" s="67"/>
      <c r="E30" s="67"/>
      <c r="F30" s="67"/>
      <c r="G30" s="67"/>
      <c r="H30" s="67"/>
      <c r="I30" s="67"/>
      <c r="J30" s="67"/>
      <c r="K30" s="67"/>
      <c r="L30" s="67"/>
      <c r="M30" s="23"/>
      <c r="N30" s="23"/>
      <c r="O30" s="29"/>
    </row>
    <row r="31" spans="1:15" s="25" customFormat="1" ht="26" x14ac:dyDescent="0.3">
      <c r="A31" s="68"/>
      <c r="B31" s="111" t="s">
        <v>637</v>
      </c>
      <c r="C31" s="111"/>
      <c r="D31" s="111"/>
      <c r="E31" s="111"/>
      <c r="F31" s="111"/>
      <c r="G31" s="111"/>
      <c r="H31" s="111"/>
      <c r="I31" s="111"/>
      <c r="J31" s="111"/>
      <c r="K31" s="111"/>
      <c r="L31" s="68"/>
      <c r="M31" s="26" t="s">
        <v>637</v>
      </c>
      <c r="N31" s="26"/>
      <c r="O31" s="30"/>
    </row>
    <row r="32" spans="1:15" s="22" customFormat="1" ht="12.5" x14ac:dyDescent="0.25">
      <c r="A32" s="67"/>
      <c r="B32" s="67"/>
      <c r="C32" s="67"/>
      <c r="D32" s="67"/>
      <c r="E32" s="67"/>
      <c r="F32" s="67"/>
      <c r="G32" s="67"/>
      <c r="H32" s="67"/>
      <c r="I32" s="67"/>
      <c r="J32" s="67"/>
      <c r="K32" s="67"/>
      <c r="L32" s="67"/>
      <c r="M32" s="23"/>
      <c r="N32" s="23"/>
      <c r="O32" s="29"/>
    </row>
    <row r="33" spans="1:15" s="52" customFormat="1" x14ac:dyDescent="0.3">
      <c r="A33" s="69"/>
      <c r="B33" s="69"/>
      <c r="C33" s="69"/>
      <c r="D33" s="69"/>
      <c r="E33" s="69"/>
      <c r="F33" s="69"/>
      <c r="G33" s="114" t="s">
        <v>687</v>
      </c>
      <c r="H33" s="114"/>
      <c r="I33" s="114"/>
      <c r="J33" s="114"/>
      <c r="K33" s="114"/>
      <c r="L33" s="69"/>
    </row>
    <row r="34" spans="1:15" s="52" customFormat="1" x14ac:dyDescent="0.3">
      <c r="A34" s="69"/>
      <c r="B34" s="69"/>
      <c r="C34" s="69"/>
      <c r="D34" s="69"/>
      <c r="E34" s="69"/>
      <c r="F34" s="69"/>
      <c r="G34" s="70" t="s">
        <v>479</v>
      </c>
      <c r="H34" s="70" t="s">
        <v>480</v>
      </c>
      <c r="I34" s="70" t="s">
        <v>503</v>
      </c>
      <c r="J34" s="70" t="s">
        <v>515</v>
      </c>
      <c r="K34" s="70" t="s">
        <v>544</v>
      </c>
      <c r="L34" s="69"/>
    </row>
    <row r="35" spans="1:15" s="22" customFormat="1" ht="12.5" x14ac:dyDescent="0.25">
      <c r="A35" s="67"/>
      <c r="B35" s="115" t="s">
        <v>181</v>
      </c>
      <c r="C35" s="115"/>
      <c r="D35" s="115"/>
      <c r="E35" s="115"/>
      <c r="F35" s="115"/>
      <c r="G35" s="75">
        <v>2.8</v>
      </c>
      <c r="H35" s="75">
        <v>2.7</v>
      </c>
      <c r="I35" s="75">
        <v>3.2</v>
      </c>
      <c r="J35" s="75">
        <v>3.1</v>
      </c>
      <c r="K35" s="75">
        <v>2.9</v>
      </c>
      <c r="L35" s="67"/>
      <c r="M35" s="23"/>
      <c r="N35" s="23" t="s">
        <v>181</v>
      </c>
      <c r="O35" s="29"/>
    </row>
    <row r="36" spans="1:15" s="22" customFormat="1" ht="12.5" x14ac:dyDescent="0.25">
      <c r="A36" s="67"/>
      <c r="B36" s="115" t="s">
        <v>55</v>
      </c>
      <c r="C36" s="115"/>
      <c r="D36" s="115"/>
      <c r="E36" s="115"/>
      <c r="F36" s="115"/>
      <c r="G36" s="75">
        <v>45.1</v>
      </c>
      <c r="H36" s="75">
        <v>44.9</v>
      </c>
      <c r="I36" s="75">
        <v>42.5</v>
      </c>
      <c r="J36" s="75">
        <v>43.6</v>
      </c>
      <c r="K36" s="75">
        <v>43.7</v>
      </c>
      <c r="L36" s="67"/>
      <c r="M36" s="23"/>
      <c r="N36" s="23" t="s">
        <v>55</v>
      </c>
      <c r="O36" s="29"/>
    </row>
    <row r="37" spans="1:15" s="22" customFormat="1" ht="12.5" x14ac:dyDescent="0.25">
      <c r="A37" s="67"/>
      <c r="B37" s="115" t="s">
        <v>56</v>
      </c>
      <c r="C37" s="115"/>
      <c r="D37" s="115"/>
      <c r="E37" s="115"/>
      <c r="F37" s="115"/>
      <c r="G37" s="75">
        <v>52</v>
      </c>
      <c r="H37" s="75">
        <v>52.4</v>
      </c>
      <c r="I37" s="75">
        <v>54.3</v>
      </c>
      <c r="J37" s="75">
        <v>53.4</v>
      </c>
      <c r="K37" s="75">
        <v>53.5</v>
      </c>
      <c r="L37" s="67"/>
      <c r="M37" s="23"/>
      <c r="N37" s="23" t="s">
        <v>56</v>
      </c>
      <c r="O37" s="29"/>
    </row>
    <row r="38" spans="1:15" s="22" customFormat="1" ht="12.5" x14ac:dyDescent="0.25">
      <c r="A38" s="67"/>
      <c r="B38" s="67"/>
      <c r="C38" s="67"/>
      <c r="D38" s="67"/>
      <c r="E38" s="67"/>
      <c r="F38" s="67"/>
      <c r="G38" s="67"/>
      <c r="H38" s="67"/>
      <c r="I38" s="67"/>
      <c r="J38" s="67"/>
      <c r="K38" s="67"/>
      <c r="L38" s="67"/>
      <c r="M38" s="23"/>
      <c r="N38" s="23"/>
      <c r="O38" s="29"/>
    </row>
    <row r="39" spans="1:15" s="22" customFormat="1" ht="12.5" x14ac:dyDescent="0.25">
      <c r="A39" s="67"/>
      <c r="B39" s="115" t="s">
        <v>24</v>
      </c>
      <c r="C39" s="115"/>
      <c r="D39" s="115"/>
      <c r="E39" s="115"/>
      <c r="F39" s="115"/>
      <c r="G39" s="73">
        <v>7913</v>
      </c>
      <c r="H39" s="73">
        <v>7884</v>
      </c>
      <c r="I39" s="73">
        <v>7719</v>
      </c>
      <c r="J39" s="73">
        <v>7685</v>
      </c>
      <c r="K39" s="73">
        <v>8104</v>
      </c>
      <c r="L39" s="67"/>
      <c r="M39" s="23"/>
      <c r="N39" s="23" t="s">
        <v>24</v>
      </c>
      <c r="O39" s="29"/>
    </row>
    <row r="40" spans="1:15" s="22" customFormat="1" ht="12.5" x14ac:dyDescent="0.25">
      <c r="A40" s="67"/>
      <c r="B40" s="67"/>
      <c r="C40" s="67"/>
      <c r="D40" s="67"/>
      <c r="E40" s="67"/>
      <c r="F40" s="67"/>
      <c r="G40" s="67"/>
      <c r="H40" s="67"/>
      <c r="I40" s="67"/>
      <c r="J40" s="67"/>
      <c r="K40" s="67"/>
      <c r="L40" s="67"/>
      <c r="M40" s="23"/>
      <c r="N40" s="23"/>
      <c r="O40" s="29"/>
    </row>
    <row r="41" spans="1:15" s="22" customFormat="1" ht="12.5" x14ac:dyDescent="0.25">
      <c r="A41" s="67"/>
      <c r="B41" s="67"/>
      <c r="C41" s="67"/>
      <c r="D41" s="67"/>
      <c r="E41" s="67"/>
      <c r="F41" s="67"/>
      <c r="G41" s="67"/>
      <c r="H41" s="67"/>
      <c r="I41" s="67"/>
      <c r="J41" s="67"/>
      <c r="K41" s="67"/>
      <c r="L41" s="67"/>
      <c r="M41" s="23"/>
      <c r="N41" s="23"/>
      <c r="O41" s="29"/>
    </row>
    <row r="42" spans="1:15" s="25" customFormat="1" x14ac:dyDescent="0.3">
      <c r="A42" s="68"/>
      <c r="B42" s="111" t="s">
        <v>638</v>
      </c>
      <c r="C42" s="111"/>
      <c r="D42" s="111"/>
      <c r="E42" s="111"/>
      <c r="F42" s="111"/>
      <c r="G42" s="111"/>
      <c r="H42" s="111"/>
      <c r="I42" s="111"/>
      <c r="J42" s="111"/>
      <c r="K42" s="111"/>
      <c r="L42" s="68"/>
      <c r="M42" s="26" t="s">
        <v>638</v>
      </c>
      <c r="N42" s="26"/>
      <c r="O42" s="30"/>
    </row>
    <row r="43" spans="1:15" s="22" customFormat="1" ht="12.5" x14ac:dyDescent="0.25">
      <c r="A43" s="67"/>
      <c r="B43" s="67"/>
      <c r="C43" s="67"/>
      <c r="D43" s="67"/>
      <c r="E43" s="67"/>
      <c r="F43" s="67"/>
      <c r="G43" s="67"/>
      <c r="H43" s="67"/>
      <c r="I43" s="67"/>
      <c r="J43" s="67"/>
      <c r="K43" s="67"/>
      <c r="L43" s="67"/>
      <c r="M43" s="23"/>
      <c r="N43" s="23"/>
      <c r="O43" s="29"/>
    </row>
    <row r="44" spans="1:15" s="52" customFormat="1" x14ac:dyDescent="0.3">
      <c r="A44" s="69"/>
      <c r="B44" s="69"/>
      <c r="C44" s="69"/>
      <c r="D44" s="69"/>
      <c r="E44" s="69"/>
      <c r="F44" s="69"/>
      <c r="G44" s="114" t="s">
        <v>687</v>
      </c>
      <c r="H44" s="114"/>
      <c r="I44" s="114"/>
      <c r="J44" s="114"/>
      <c r="K44" s="114"/>
      <c r="L44" s="69"/>
    </row>
    <row r="45" spans="1:15" s="52" customFormat="1" x14ac:dyDescent="0.3">
      <c r="A45" s="69"/>
      <c r="B45" s="69"/>
      <c r="C45" s="69"/>
      <c r="D45" s="69"/>
      <c r="E45" s="69"/>
      <c r="F45" s="69"/>
      <c r="G45" s="70" t="s">
        <v>479</v>
      </c>
      <c r="H45" s="70" t="s">
        <v>480</v>
      </c>
      <c r="I45" s="70" t="s">
        <v>503</v>
      </c>
      <c r="J45" s="70" t="s">
        <v>515</v>
      </c>
      <c r="K45" s="70" t="s">
        <v>544</v>
      </c>
      <c r="L45" s="69"/>
    </row>
    <row r="46" spans="1:15" s="22" customFormat="1" ht="12.5" x14ac:dyDescent="0.25">
      <c r="A46" s="67"/>
      <c r="B46" s="115" t="s">
        <v>57</v>
      </c>
      <c r="C46" s="115"/>
      <c r="D46" s="115"/>
      <c r="E46" s="115"/>
      <c r="F46" s="115"/>
      <c r="G46" s="75">
        <v>6.7</v>
      </c>
      <c r="H46" s="75">
        <v>6.7</v>
      </c>
      <c r="I46" s="75">
        <v>7.5</v>
      </c>
      <c r="J46" s="75">
        <v>7.7</v>
      </c>
      <c r="K46" s="75">
        <v>7.7</v>
      </c>
      <c r="L46" s="67"/>
      <c r="M46" s="23"/>
      <c r="N46" s="23" t="s">
        <v>57</v>
      </c>
      <c r="O46" s="29"/>
    </row>
    <row r="47" spans="1:15" s="22" customFormat="1" ht="12.5" x14ac:dyDescent="0.25">
      <c r="A47" s="67"/>
      <c r="B47" s="115" t="s">
        <v>58</v>
      </c>
      <c r="C47" s="115"/>
      <c r="D47" s="115"/>
      <c r="E47" s="115"/>
      <c r="F47" s="115"/>
      <c r="G47" s="75">
        <v>0.5</v>
      </c>
      <c r="H47" s="75">
        <v>0.5</v>
      </c>
      <c r="I47" s="75">
        <v>0.7</v>
      </c>
      <c r="J47" s="75">
        <v>0.8</v>
      </c>
      <c r="K47" s="75">
        <v>0.7</v>
      </c>
      <c r="L47" s="67"/>
      <c r="M47" s="23"/>
      <c r="N47" s="23" t="s">
        <v>58</v>
      </c>
      <c r="O47" s="29"/>
    </row>
    <row r="48" spans="1:15" s="22" customFormat="1" ht="12.5" x14ac:dyDescent="0.25">
      <c r="A48" s="67"/>
      <c r="B48" s="115" t="s">
        <v>68</v>
      </c>
      <c r="C48" s="115"/>
      <c r="D48" s="115"/>
      <c r="E48" s="115"/>
      <c r="F48" s="115"/>
      <c r="G48" s="75">
        <v>2.2999999999999998</v>
      </c>
      <c r="H48" s="75">
        <v>2.6</v>
      </c>
      <c r="I48" s="75">
        <v>2.6</v>
      </c>
      <c r="J48" s="75">
        <v>2.7</v>
      </c>
      <c r="K48" s="75">
        <v>2.7</v>
      </c>
      <c r="L48" s="67"/>
      <c r="M48" s="23"/>
      <c r="N48" s="23" t="s">
        <v>68</v>
      </c>
      <c r="O48" s="29"/>
    </row>
    <row r="49" spans="1:15" s="22" customFormat="1" ht="12.5" x14ac:dyDescent="0.25">
      <c r="A49" s="67"/>
      <c r="B49" s="115" t="s">
        <v>76</v>
      </c>
      <c r="C49" s="115"/>
      <c r="D49" s="115"/>
      <c r="E49" s="115"/>
      <c r="F49" s="115"/>
      <c r="G49" s="75">
        <v>9.8000000000000007</v>
      </c>
      <c r="H49" s="75">
        <v>8.5</v>
      </c>
      <c r="I49" s="75">
        <v>7.1</v>
      </c>
      <c r="J49" s="75">
        <v>6.7</v>
      </c>
      <c r="K49" s="75">
        <v>7.1</v>
      </c>
      <c r="L49" s="67"/>
      <c r="M49" s="23"/>
      <c r="N49" s="23" t="s">
        <v>76</v>
      </c>
      <c r="O49" s="29"/>
    </row>
    <row r="50" spans="1:15" s="22" customFormat="1" ht="12.5" x14ac:dyDescent="0.25">
      <c r="A50" s="67"/>
      <c r="B50" s="115" t="s">
        <v>77</v>
      </c>
      <c r="C50" s="115"/>
      <c r="D50" s="115"/>
      <c r="E50" s="115"/>
      <c r="F50" s="115"/>
      <c r="G50" s="75">
        <v>8.6</v>
      </c>
      <c r="H50" s="75">
        <v>8.3000000000000007</v>
      </c>
      <c r="I50" s="75">
        <v>7.8</v>
      </c>
      <c r="J50" s="75">
        <v>8.1999999999999993</v>
      </c>
      <c r="K50" s="75">
        <v>7.8</v>
      </c>
      <c r="L50" s="67"/>
      <c r="M50" s="23"/>
      <c r="N50" s="23" t="s">
        <v>77</v>
      </c>
      <c r="O50" s="29"/>
    </row>
    <row r="51" spans="1:15" s="22" customFormat="1" ht="12.5" x14ac:dyDescent="0.25">
      <c r="A51" s="67"/>
      <c r="B51" s="115" t="s">
        <v>78</v>
      </c>
      <c r="C51" s="115"/>
      <c r="D51" s="115"/>
      <c r="E51" s="115"/>
      <c r="F51" s="115"/>
      <c r="G51" s="75">
        <v>19</v>
      </c>
      <c r="H51" s="75">
        <v>18.399999999999999</v>
      </c>
      <c r="I51" s="75">
        <v>19.100000000000001</v>
      </c>
      <c r="J51" s="75">
        <v>18.8</v>
      </c>
      <c r="K51" s="75">
        <v>19.100000000000001</v>
      </c>
      <c r="L51" s="67"/>
      <c r="M51" s="23"/>
      <c r="N51" s="23" t="s">
        <v>78</v>
      </c>
      <c r="O51" s="29"/>
    </row>
    <row r="52" spans="1:15" s="22" customFormat="1" ht="12.5" x14ac:dyDescent="0.25">
      <c r="A52" s="67"/>
      <c r="B52" s="115" t="s">
        <v>79</v>
      </c>
      <c r="C52" s="115"/>
      <c r="D52" s="115"/>
      <c r="E52" s="115"/>
      <c r="F52" s="115"/>
      <c r="G52" s="75">
        <v>1.8</v>
      </c>
      <c r="H52" s="75">
        <v>1.9</v>
      </c>
      <c r="I52" s="75">
        <v>1.6</v>
      </c>
      <c r="J52" s="75">
        <v>2</v>
      </c>
      <c r="K52" s="75">
        <v>1.7</v>
      </c>
      <c r="L52" s="67"/>
      <c r="M52" s="23"/>
      <c r="N52" s="23" t="s">
        <v>79</v>
      </c>
      <c r="O52" s="29"/>
    </row>
    <row r="53" spans="1:15" s="22" customFormat="1" ht="12.5" x14ac:dyDescent="0.25">
      <c r="A53" s="67"/>
      <c r="B53" s="115" t="s">
        <v>513</v>
      </c>
      <c r="C53" s="115"/>
      <c r="D53" s="115"/>
      <c r="E53" s="115"/>
      <c r="F53" s="115"/>
      <c r="G53" s="75">
        <v>0.1</v>
      </c>
      <c r="H53" s="75">
        <v>0.1</v>
      </c>
      <c r="I53" s="75">
        <v>0.1</v>
      </c>
      <c r="J53" s="75">
        <v>0.1</v>
      </c>
      <c r="K53" s="75">
        <v>0.1</v>
      </c>
      <c r="L53" s="67"/>
      <c r="M53" s="23"/>
      <c r="N53" s="23" t="s">
        <v>513</v>
      </c>
      <c r="O53" s="29"/>
    </row>
    <row r="54" spans="1:15" s="22" customFormat="1" ht="12.5" x14ac:dyDescent="0.25">
      <c r="A54" s="67"/>
      <c r="B54" s="115" t="s">
        <v>514</v>
      </c>
      <c r="C54" s="115"/>
      <c r="D54" s="115"/>
      <c r="E54" s="115"/>
      <c r="F54" s="115"/>
      <c r="G54" s="75">
        <v>1</v>
      </c>
      <c r="H54" s="75">
        <v>1.1000000000000001</v>
      </c>
      <c r="I54" s="75">
        <v>1.1000000000000001</v>
      </c>
      <c r="J54" s="75">
        <v>1.2</v>
      </c>
      <c r="K54" s="75">
        <v>1.2</v>
      </c>
      <c r="L54" s="67"/>
      <c r="M54" s="23"/>
      <c r="N54" s="23" t="s">
        <v>514</v>
      </c>
      <c r="O54" s="29"/>
    </row>
    <row r="55" spans="1:15" s="22" customFormat="1" ht="12.5" x14ac:dyDescent="0.25">
      <c r="A55" s="67"/>
      <c r="B55" s="115" t="s">
        <v>80</v>
      </c>
      <c r="C55" s="115"/>
      <c r="D55" s="115"/>
      <c r="E55" s="115"/>
      <c r="F55" s="115"/>
      <c r="G55" s="75">
        <v>2.6</v>
      </c>
      <c r="H55" s="75">
        <v>2.8</v>
      </c>
      <c r="I55" s="75">
        <v>2.9</v>
      </c>
      <c r="J55" s="75">
        <v>3.1</v>
      </c>
      <c r="K55" s="75">
        <v>3.1</v>
      </c>
      <c r="L55" s="67"/>
      <c r="M55" s="23"/>
      <c r="N55" s="23" t="s">
        <v>80</v>
      </c>
      <c r="O55" s="29"/>
    </row>
    <row r="56" spans="1:15" s="22" customFormat="1" ht="12.5" x14ac:dyDescent="0.25">
      <c r="A56" s="67"/>
      <c r="B56" s="115" t="s">
        <v>59</v>
      </c>
      <c r="C56" s="115"/>
      <c r="D56" s="115"/>
      <c r="E56" s="115"/>
      <c r="F56" s="115"/>
      <c r="G56" s="75">
        <v>0</v>
      </c>
      <c r="H56" s="75">
        <v>0</v>
      </c>
      <c r="I56" s="75">
        <v>0</v>
      </c>
      <c r="J56" s="75">
        <v>0</v>
      </c>
      <c r="K56" s="75">
        <v>0</v>
      </c>
      <c r="L56" s="67"/>
      <c r="M56" s="23"/>
      <c r="N56" s="23" t="s">
        <v>59</v>
      </c>
      <c r="O56" s="29"/>
    </row>
    <row r="57" spans="1:15" s="22" customFormat="1" ht="12.5" x14ac:dyDescent="0.25">
      <c r="A57" s="67"/>
      <c r="B57" s="115" t="s">
        <v>60</v>
      </c>
      <c r="C57" s="115"/>
      <c r="D57" s="115"/>
      <c r="E57" s="115"/>
      <c r="F57" s="115"/>
      <c r="G57" s="75">
        <v>6.3</v>
      </c>
      <c r="H57" s="75">
        <v>6.6</v>
      </c>
      <c r="I57" s="75">
        <v>6.6</v>
      </c>
      <c r="J57" s="75">
        <v>6.5</v>
      </c>
      <c r="K57" s="75">
        <v>6.4</v>
      </c>
      <c r="L57" s="67"/>
      <c r="M57" s="23"/>
      <c r="N57" s="23" t="s">
        <v>60</v>
      </c>
      <c r="O57" s="29"/>
    </row>
    <row r="58" spans="1:15" s="22" customFormat="1" ht="12.5" x14ac:dyDescent="0.25">
      <c r="A58" s="67"/>
      <c r="B58" s="115" t="s">
        <v>61</v>
      </c>
      <c r="C58" s="115"/>
      <c r="D58" s="115"/>
      <c r="E58" s="115"/>
      <c r="F58" s="115"/>
      <c r="G58" s="75">
        <v>2.2999999999999998</v>
      </c>
      <c r="H58" s="75">
        <v>2.4</v>
      </c>
      <c r="I58" s="75">
        <v>2.2999999999999998</v>
      </c>
      <c r="J58" s="75">
        <v>2.2999999999999998</v>
      </c>
      <c r="K58" s="75">
        <v>2.4</v>
      </c>
      <c r="L58" s="67"/>
      <c r="M58" s="23"/>
      <c r="N58" s="23" t="s">
        <v>61</v>
      </c>
      <c r="O58" s="29"/>
    </row>
    <row r="59" spans="1:15" s="22" customFormat="1" ht="12.5" x14ac:dyDescent="0.25">
      <c r="A59" s="67"/>
      <c r="B59" s="115" t="s">
        <v>62</v>
      </c>
      <c r="C59" s="115"/>
      <c r="D59" s="115"/>
      <c r="E59" s="115"/>
      <c r="F59" s="115"/>
      <c r="G59" s="75">
        <v>4</v>
      </c>
      <c r="H59" s="75">
        <v>4.3</v>
      </c>
      <c r="I59" s="75">
        <v>4</v>
      </c>
      <c r="J59" s="75">
        <v>4.2</v>
      </c>
      <c r="K59" s="75">
        <v>4.2</v>
      </c>
      <c r="L59" s="67"/>
      <c r="M59" s="23"/>
      <c r="N59" s="23" t="s">
        <v>62</v>
      </c>
      <c r="O59" s="29"/>
    </row>
    <row r="60" spans="1:15" s="22" customFormat="1" ht="12.5" x14ac:dyDescent="0.25">
      <c r="A60" s="67"/>
      <c r="B60" s="115" t="s">
        <v>63</v>
      </c>
      <c r="C60" s="115"/>
      <c r="D60" s="115"/>
      <c r="E60" s="115"/>
      <c r="F60" s="115"/>
      <c r="G60" s="75">
        <v>1.9</v>
      </c>
      <c r="H60" s="75">
        <v>2.1</v>
      </c>
      <c r="I60" s="75">
        <v>1.8</v>
      </c>
      <c r="J60" s="75">
        <v>1.9</v>
      </c>
      <c r="K60" s="75">
        <v>2</v>
      </c>
      <c r="L60" s="67"/>
      <c r="M60" s="23"/>
      <c r="N60" s="23" t="s">
        <v>63</v>
      </c>
      <c r="O60" s="29"/>
    </row>
    <row r="61" spans="1:15" s="22" customFormat="1" ht="12.5" x14ac:dyDescent="0.25">
      <c r="A61" s="67"/>
      <c r="B61" s="115" t="s">
        <v>64</v>
      </c>
      <c r="C61" s="115"/>
      <c r="D61" s="115"/>
      <c r="E61" s="115"/>
      <c r="F61" s="115"/>
      <c r="G61" s="75">
        <v>1</v>
      </c>
      <c r="H61" s="75">
        <v>1.2</v>
      </c>
      <c r="I61" s="75">
        <v>1.2</v>
      </c>
      <c r="J61" s="75">
        <v>1.4</v>
      </c>
      <c r="K61" s="75">
        <v>1.3</v>
      </c>
      <c r="L61" s="67"/>
      <c r="M61" s="23"/>
      <c r="N61" s="23" t="s">
        <v>64</v>
      </c>
      <c r="O61" s="29"/>
    </row>
    <row r="62" spans="1:15" s="22" customFormat="1" ht="12.5" x14ac:dyDescent="0.25">
      <c r="A62" s="67"/>
      <c r="B62" s="115" t="s">
        <v>65</v>
      </c>
      <c r="C62" s="115"/>
      <c r="D62" s="115"/>
      <c r="E62" s="115"/>
      <c r="F62" s="115"/>
      <c r="G62" s="75">
        <v>9.6</v>
      </c>
      <c r="H62" s="75">
        <v>9</v>
      </c>
      <c r="I62" s="75">
        <v>8.9</v>
      </c>
      <c r="J62" s="75">
        <v>8</v>
      </c>
      <c r="K62" s="75">
        <v>7.7</v>
      </c>
      <c r="L62" s="67"/>
      <c r="M62" s="23"/>
      <c r="N62" s="23" t="s">
        <v>65</v>
      </c>
      <c r="O62" s="29"/>
    </row>
    <row r="63" spans="1:15" s="22" customFormat="1" ht="12.5" x14ac:dyDescent="0.25">
      <c r="A63" s="67"/>
      <c r="B63" s="115" t="s">
        <v>19</v>
      </c>
      <c r="C63" s="115"/>
      <c r="D63" s="115"/>
      <c r="E63" s="115"/>
      <c r="F63" s="115"/>
      <c r="G63" s="75">
        <v>1.3</v>
      </c>
      <c r="H63" s="75">
        <v>1.4</v>
      </c>
      <c r="I63" s="75">
        <v>1.5</v>
      </c>
      <c r="J63" s="75">
        <v>1.6</v>
      </c>
      <c r="K63" s="75">
        <v>1.5</v>
      </c>
      <c r="L63" s="67"/>
      <c r="M63" s="23"/>
      <c r="N63" s="23" t="s">
        <v>19</v>
      </c>
      <c r="O63" s="29"/>
    </row>
    <row r="64" spans="1:15" s="22" customFormat="1" ht="12.5" x14ac:dyDescent="0.25">
      <c r="A64" s="67"/>
      <c r="B64" s="115" t="s">
        <v>66</v>
      </c>
      <c r="C64" s="115"/>
      <c r="D64" s="115"/>
      <c r="E64" s="115"/>
      <c r="F64" s="115"/>
      <c r="G64" s="75">
        <v>1.1000000000000001</v>
      </c>
      <c r="H64" s="75">
        <v>1.2</v>
      </c>
      <c r="I64" s="75">
        <v>1.1000000000000001</v>
      </c>
      <c r="J64" s="75">
        <v>1.1000000000000001</v>
      </c>
      <c r="K64" s="75">
        <v>1.2</v>
      </c>
      <c r="L64" s="67"/>
      <c r="M64" s="23"/>
      <c r="N64" s="23" t="s">
        <v>66</v>
      </c>
      <c r="O64" s="29"/>
    </row>
    <row r="65" spans="1:15" s="22" customFormat="1" ht="12.5" x14ac:dyDescent="0.25">
      <c r="A65" s="67"/>
      <c r="B65" s="115" t="s">
        <v>67</v>
      </c>
      <c r="C65" s="115"/>
      <c r="D65" s="115"/>
      <c r="E65" s="115"/>
      <c r="F65" s="115"/>
      <c r="G65" s="75">
        <v>0</v>
      </c>
      <c r="H65" s="75">
        <v>0.1</v>
      </c>
      <c r="I65" s="75">
        <v>0.1</v>
      </c>
      <c r="J65" s="75">
        <v>0.1</v>
      </c>
      <c r="K65" s="75">
        <v>0</v>
      </c>
      <c r="L65" s="67"/>
      <c r="M65" s="23"/>
      <c r="N65" s="23" t="s">
        <v>67</v>
      </c>
      <c r="O65" s="29"/>
    </row>
    <row r="66" spans="1:15" s="22" customFormat="1" ht="12.5" x14ac:dyDescent="0.25">
      <c r="A66" s="67"/>
      <c r="B66" s="115" t="s">
        <v>69</v>
      </c>
      <c r="C66" s="115"/>
      <c r="D66" s="115"/>
      <c r="E66" s="115"/>
      <c r="F66" s="115"/>
      <c r="G66" s="75">
        <v>6</v>
      </c>
      <c r="H66" s="75">
        <v>6.2</v>
      </c>
      <c r="I66" s="75">
        <v>6.9</v>
      </c>
      <c r="J66" s="75">
        <v>6.8</v>
      </c>
      <c r="K66" s="75">
        <v>7.2</v>
      </c>
      <c r="L66" s="67"/>
      <c r="M66" s="23"/>
      <c r="N66" s="23" t="s">
        <v>69</v>
      </c>
      <c r="O66" s="29"/>
    </row>
    <row r="67" spans="1:15" s="22" customFormat="1" ht="12.5" x14ac:dyDescent="0.25">
      <c r="A67" s="67"/>
      <c r="B67" s="115" t="s">
        <v>70</v>
      </c>
      <c r="C67" s="115"/>
      <c r="D67" s="115"/>
      <c r="E67" s="115"/>
      <c r="F67" s="115"/>
      <c r="G67" s="75">
        <v>0.5</v>
      </c>
      <c r="H67" s="75">
        <v>0.5</v>
      </c>
      <c r="I67" s="75">
        <v>0.5</v>
      </c>
      <c r="J67" s="75">
        <v>0.6</v>
      </c>
      <c r="K67" s="75">
        <v>0.6</v>
      </c>
      <c r="L67" s="67"/>
      <c r="M67" s="23"/>
      <c r="N67" s="23" t="s">
        <v>70</v>
      </c>
      <c r="O67" s="29"/>
    </row>
    <row r="68" spans="1:15" s="22" customFormat="1" ht="12.5" x14ac:dyDescent="0.25">
      <c r="A68" s="67"/>
      <c r="B68" s="115" t="s">
        <v>71</v>
      </c>
      <c r="C68" s="115"/>
      <c r="D68" s="115"/>
      <c r="E68" s="115"/>
      <c r="F68" s="115"/>
      <c r="G68" s="75">
        <v>4</v>
      </c>
      <c r="H68" s="75">
        <v>4.5999999999999996</v>
      </c>
      <c r="I68" s="75">
        <v>5.0999999999999996</v>
      </c>
      <c r="J68" s="75">
        <v>4.8</v>
      </c>
      <c r="K68" s="75">
        <v>4.5999999999999996</v>
      </c>
      <c r="L68" s="67"/>
      <c r="M68" s="23"/>
      <c r="N68" s="23" t="s">
        <v>71</v>
      </c>
      <c r="O68" s="29"/>
    </row>
    <row r="69" spans="1:15" s="22" customFormat="1" ht="12.5" x14ac:dyDescent="0.25">
      <c r="A69" s="67"/>
      <c r="B69" s="115" t="s">
        <v>339</v>
      </c>
      <c r="C69" s="115"/>
      <c r="D69" s="115"/>
      <c r="E69" s="115"/>
      <c r="F69" s="115"/>
      <c r="G69" s="75">
        <v>5.9</v>
      </c>
      <c r="H69" s="75">
        <v>5.9</v>
      </c>
      <c r="I69" s="75">
        <v>6.1</v>
      </c>
      <c r="J69" s="75">
        <v>6.2</v>
      </c>
      <c r="K69" s="75">
        <v>5.9</v>
      </c>
      <c r="L69" s="67"/>
      <c r="M69" s="23"/>
      <c r="N69" s="23" t="s">
        <v>339</v>
      </c>
      <c r="O69" s="29"/>
    </row>
    <row r="70" spans="1:15" s="22" customFormat="1" ht="12.5" x14ac:dyDescent="0.25">
      <c r="A70" s="67"/>
      <c r="B70" s="115" t="s">
        <v>72</v>
      </c>
      <c r="C70" s="115"/>
      <c r="D70" s="115"/>
      <c r="E70" s="115"/>
      <c r="F70" s="115"/>
      <c r="G70" s="75">
        <v>0.6</v>
      </c>
      <c r="H70" s="75">
        <v>0.6</v>
      </c>
      <c r="I70" s="75">
        <v>0.5</v>
      </c>
      <c r="J70" s="75">
        <v>0.5</v>
      </c>
      <c r="K70" s="75">
        <v>0.6</v>
      </c>
      <c r="L70" s="67"/>
      <c r="M70" s="23"/>
      <c r="N70" s="23" t="s">
        <v>72</v>
      </c>
      <c r="O70" s="29"/>
    </row>
    <row r="71" spans="1:15" s="22" customFormat="1" ht="12.5" x14ac:dyDescent="0.25">
      <c r="A71" s="67"/>
      <c r="B71" s="115" t="s">
        <v>73</v>
      </c>
      <c r="C71" s="115"/>
      <c r="D71" s="115"/>
      <c r="E71" s="115"/>
      <c r="F71" s="115"/>
      <c r="G71" s="75">
        <v>1.8</v>
      </c>
      <c r="H71" s="75">
        <v>1.8</v>
      </c>
      <c r="I71" s="75">
        <v>1.6</v>
      </c>
      <c r="J71" s="75">
        <v>1.7</v>
      </c>
      <c r="K71" s="75">
        <v>1.8</v>
      </c>
      <c r="L71" s="67"/>
      <c r="M71" s="23"/>
      <c r="N71" s="23" t="s">
        <v>73</v>
      </c>
      <c r="O71" s="29"/>
    </row>
    <row r="72" spans="1:15" s="22" customFormat="1" ht="12.5" x14ac:dyDescent="0.25">
      <c r="A72" s="67"/>
      <c r="B72" s="115" t="s">
        <v>340</v>
      </c>
      <c r="C72" s="115"/>
      <c r="D72" s="115"/>
      <c r="E72" s="115"/>
      <c r="F72" s="115"/>
      <c r="G72" s="75">
        <v>0.4</v>
      </c>
      <c r="H72" s="75">
        <v>0.4</v>
      </c>
      <c r="I72" s="75">
        <v>0.4</v>
      </c>
      <c r="J72" s="75">
        <v>0.4</v>
      </c>
      <c r="K72" s="75">
        <v>0.4</v>
      </c>
      <c r="L72" s="67"/>
      <c r="M72" s="23"/>
      <c r="N72" s="23" t="s">
        <v>340</v>
      </c>
      <c r="O72" s="29"/>
    </row>
    <row r="73" spans="1:15" s="22" customFormat="1" ht="12.5" x14ac:dyDescent="0.25">
      <c r="A73" s="67"/>
      <c r="B73" s="115" t="s">
        <v>74</v>
      </c>
      <c r="C73" s="115"/>
      <c r="D73" s="115"/>
      <c r="E73" s="115"/>
      <c r="F73" s="115"/>
      <c r="G73" s="75">
        <v>0.5</v>
      </c>
      <c r="H73" s="75">
        <v>0.5</v>
      </c>
      <c r="I73" s="75">
        <v>0.5</v>
      </c>
      <c r="J73" s="75">
        <v>0.5</v>
      </c>
      <c r="K73" s="75">
        <v>0.7</v>
      </c>
      <c r="L73" s="67"/>
      <c r="M73" s="23"/>
      <c r="N73" s="23" t="s">
        <v>74</v>
      </c>
      <c r="O73" s="29"/>
    </row>
    <row r="74" spans="1:15" s="22" customFormat="1" ht="12.5" x14ac:dyDescent="0.25">
      <c r="A74" s="67"/>
      <c r="B74" s="115" t="s">
        <v>75</v>
      </c>
      <c r="C74" s="115"/>
      <c r="D74" s="115"/>
      <c r="E74" s="115"/>
      <c r="F74" s="115"/>
      <c r="G74" s="75">
        <v>0.2</v>
      </c>
      <c r="H74" s="75">
        <v>0.2</v>
      </c>
      <c r="I74" s="75">
        <v>0.3</v>
      </c>
      <c r="J74" s="75">
        <v>0.2</v>
      </c>
      <c r="K74" s="75">
        <v>0.2</v>
      </c>
      <c r="L74" s="67"/>
      <c r="M74" s="23"/>
      <c r="N74" s="23" t="s">
        <v>75</v>
      </c>
      <c r="O74" s="29"/>
    </row>
    <row r="75" spans="1:15" s="22" customFormat="1" ht="12.5" x14ac:dyDescent="0.25">
      <c r="A75" s="67"/>
      <c r="B75" s="67"/>
      <c r="C75" s="67"/>
      <c r="D75" s="67"/>
      <c r="E75" s="67"/>
      <c r="F75" s="67"/>
      <c r="G75" s="67"/>
      <c r="H75" s="67"/>
      <c r="I75" s="67"/>
      <c r="J75" s="67"/>
      <c r="K75" s="67"/>
      <c r="L75" s="67"/>
      <c r="M75" s="23"/>
      <c r="N75" s="23"/>
      <c r="O75" s="29"/>
    </row>
    <row r="76" spans="1:15" s="22" customFormat="1" ht="12.5" x14ac:dyDescent="0.25">
      <c r="A76" s="67"/>
      <c r="B76" s="115" t="s">
        <v>24</v>
      </c>
      <c r="C76" s="115"/>
      <c r="D76" s="115"/>
      <c r="E76" s="115"/>
      <c r="F76" s="115"/>
      <c r="G76" s="73">
        <v>15560</v>
      </c>
      <c r="H76" s="73">
        <v>16063</v>
      </c>
      <c r="I76" s="73">
        <v>15897</v>
      </c>
      <c r="J76" s="73">
        <v>15757</v>
      </c>
      <c r="K76" s="73">
        <v>16547</v>
      </c>
      <c r="L76" s="67"/>
      <c r="M76" s="23"/>
      <c r="N76" s="23" t="s">
        <v>24</v>
      </c>
      <c r="O76" s="29"/>
    </row>
    <row r="77" spans="1:15" s="22" customFormat="1" ht="12.5" x14ac:dyDescent="0.25">
      <c r="A77" s="67"/>
      <c r="B77" s="67"/>
      <c r="C77" s="67"/>
      <c r="D77" s="67"/>
      <c r="E77" s="67"/>
      <c r="F77" s="67"/>
      <c r="G77" s="67"/>
      <c r="H77" s="67"/>
      <c r="I77" s="67"/>
      <c r="J77" s="67"/>
      <c r="K77" s="67"/>
      <c r="L77" s="67"/>
      <c r="M77" s="23"/>
      <c r="N77" s="23"/>
      <c r="O77" s="29"/>
    </row>
    <row r="78" spans="1:15" s="22" customFormat="1" ht="12.75" customHeight="1" x14ac:dyDescent="0.25">
      <c r="A78" s="67"/>
      <c r="B78" s="67"/>
      <c r="C78" s="67"/>
      <c r="D78" s="67"/>
      <c r="E78" s="67"/>
      <c r="F78" s="67"/>
      <c r="G78" s="67"/>
      <c r="H78" s="67"/>
      <c r="I78" s="67"/>
      <c r="J78" s="67"/>
      <c r="K78" s="67"/>
      <c r="L78" s="67"/>
      <c r="M78" s="23"/>
      <c r="N78" s="23"/>
      <c r="O78" s="29"/>
    </row>
    <row r="79" spans="1:15" s="25" customFormat="1" x14ac:dyDescent="0.3">
      <c r="A79" s="68"/>
      <c r="B79" s="111" t="s">
        <v>639</v>
      </c>
      <c r="C79" s="111"/>
      <c r="D79" s="111"/>
      <c r="E79" s="111"/>
      <c r="F79" s="111"/>
      <c r="G79" s="111"/>
      <c r="H79" s="111"/>
      <c r="I79" s="111"/>
      <c r="J79" s="111"/>
      <c r="K79" s="111"/>
      <c r="L79" s="68"/>
      <c r="M79" s="26" t="s">
        <v>639</v>
      </c>
      <c r="N79" s="26"/>
      <c r="O79" s="30"/>
    </row>
    <row r="80" spans="1:15" s="22" customFormat="1" ht="12.75" customHeight="1" x14ac:dyDescent="0.25">
      <c r="A80" s="67"/>
      <c r="B80" s="67"/>
      <c r="C80" s="67"/>
      <c r="D80" s="67"/>
      <c r="E80" s="67"/>
      <c r="F80" s="67"/>
      <c r="G80" s="67"/>
      <c r="H80" s="67"/>
      <c r="I80" s="67"/>
      <c r="J80" s="67"/>
      <c r="K80" s="67"/>
      <c r="L80" s="67"/>
      <c r="M80" s="23"/>
      <c r="N80" s="23"/>
      <c r="O80" s="29"/>
    </row>
    <row r="81" spans="1:15" s="52" customFormat="1" ht="12.75" customHeight="1" x14ac:dyDescent="0.3">
      <c r="A81" s="69"/>
      <c r="B81" s="69"/>
      <c r="C81" s="69"/>
      <c r="D81" s="69"/>
      <c r="E81" s="69"/>
      <c r="F81" s="69"/>
      <c r="G81" s="114" t="s">
        <v>687</v>
      </c>
      <c r="H81" s="114"/>
      <c r="I81" s="114"/>
      <c r="J81" s="114"/>
      <c r="K81" s="114"/>
      <c r="L81" s="69"/>
    </row>
    <row r="82" spans="1:15" s="52" customFormat="1" x14ac:dyDescent="0.3">
      <c r="A82" s="69"/>
      <c r="B82" s="69"/>
      <c r="C82" s="69"/>
      <c r="D82" s="69"/>
      <c r="E82" s="69"/>
      <c r="F82" s="69"/>
      <c r="G82" s="70" t="s">
        <v>479</v>
      </c>
      <c r="H82" s="70" t="s">
        <v>480</v>
      </c>
      <c r="I82" s="70" t="s">
        <v>503</v>
      </c>
      <c r="J82" s="70" t="s">
        <v>515</v>
      </c>
      <c r="K82" s="70" t="s">
        <v>544</v>
      </c>
      <c r="L82" s="69"/>
    </row>
    <row r="83" spans="1:15" s="22" customFormat="1" ht="12.5" x14ac:dyDescent="0.25">
      <c r="A83" s="67"/>
      <c r="B83" s="115" t="s">
        <v>46</v>
      </c>
      <c r="C83" s="115"/>
      <c r="D83" s="115"/>
      <c r="E83" s="115"/>
      <c r="F83" s="115"/>
      <c r="G83" s="75">
        <v>19.8</v>
      </c>
      <c r="H83" s="75">
        <v>19.2</v>
      </c>
      <c r="I83" s="75">
        <v>20.8</v>
      </c>
      <c r="J83" s="75">
        <v>20.6</v>
      </c>
      <c r="K83" s="75">
        <v>21.3</v>
      </c>
      <c r="L83" s="67"/>
      <c r="M83" s="23"/>
      <c r="N83" s="23" t="s">
        <v>46</v>
      </c>
      <c r="O83" s="29"/>
    </row>
    <row r="84" spans="1:15" s="22" customFormat="1" ht="12.5" x14ac:dyDescent="0.25">
      <c r="A84" s="67"/>
      <c r="B84" s="115" t="s">
        <v>47</v>
      </c>
      <c r="C84" s="115"/>
      <c r="D84" s="115"/>
      <c r="E84" s="115"/>
      <c r="F84" s="115"/>
      <c r="G84" s="75">
        <v>45.2</v>
      </c>
      <c r="H84" s="75">
        <v>47.5</v>
      </c>
      <c r="I84" s="75">
        <v>46.3</v>
      </c>
      <c r="J84" s="75">
        <v>45.9</v>
      </c>
      <c r="K84" s="75">
        <v>45.4</v>
      </c>
      <c r="L84" s="67"/>
      <c r="M84" s="23"/>
      <c r="N84" s="23" t="s">
        <v>47</v>
      </c>
      <c r="O84" s="29"/>
    </row>
    <row r="85" spans="1:15" s="22" customFormat="1" ht="12.5" x14ac:dyDescent="0.25">
      <c r="A85" s="67"/>
      <c r="B85" s="115" t="s">
        <v>341</v>
      </c>
      <c r="C85" s="115"/>
      <c r="D85" s="115"/>
      <c r="E85" s="115"/>
      <c r="F85" s="115"/>
      <c r="G85" s="75">
        <v>35</v>
      </c>
      <c r="H85" s="75">
        <v>33.299999999999997</v>
      </c>
      <c r="I85" s="75">
        <v>32.9</v>
      </c>
      <c r="J85" s="75">
        <v>33.5</v>
      </c>
      <c r="K85" s="75">
        <v>33.4</v>
      </c>
      <c r="L85" s="67"/>
      <c r="M85" s="23"/>
      <c r="N85" s="23" t="s">
        <v>341</v>
      </c>
      <c r="O85" s="29"/>
    </row>
    <row r="86" spans="1:15" s="22" customFormat="1" ht="12.75" customHeight="1" x14ac:dyDescent="0.25">
      <c r="A86" s="67"/>
      <c r="B86" s="67"/>
      <c r="C86" s="67"/>
      <c r="D86" s="67"/>
      <c r="E86" s="67"/>
      <c r="F86" s="67"/>
      <c r="G86" s="67"/>
      <c r="H86" s="67"/>
      <c r="I86" s="67"/>
      <c r="J86" s="67"/>
      <c r="K86" s="67"/>
      <c r="L86" s="67"/>
      <c r="M86" s="23"/>
      <c r="N86" s="23"/>
      <c r="O86" s="29"/>
    </row>
    <row r="87" spans="1:15" s="22" customFormat="1" ht="12.5" x14ac:dyDescent="0.25">
      <c r="A87" s="67"/>
      <c r="B87" s="115" t="s">
        <v>24</v>
      </c>
      <c r="C87" s="115"/>
      <c r="D87" s="115"/>
      <c r="E87" s="115"/>
      <c r="F87" s="115"/>
      <c r="G87" s="73">
        <v>15563</v>
      </c>
      <c r="H87" s="73">
        <v>16064</v>
      </c>
      <c r="I87" s="73">
        <v>15901</v>
      </c>
      <c r="J87" s="73">
        <v>15774</v>
      </c>
      <c r="K87" s="73">
        <v>16539</v>
      </c>
      <c r="L87" s="67"/>
      <c r="M87" s="23"/>
      <c r="N87" s="23" t="s">
        <v>24</v>
      </c>
      <c r="O87" s="29"/>
    </row>
    <row r="88" spans="1:15" s="22" customFormat="1" ht="12.75"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S9ggHAdipcWFuHobhRmzuvMlmOW+cdx+jTUSC/qkLJxJ5t/eOpYcgxmCJhfmAFb3CPw236wGNTz1g/Sji77W9w==" saltValue="DutqxBGZ+Fcvv0xpNHnPHg==" spinCount="100000" sheet="1" objects="1" scenarios="1"/>
  <mergeCells count="63">
    <mergeCell ref="B84:F84"/>
    <mergeCell ref="B85:F85"/>
    <mergeCell ref="B87:F87"/>
    <mergeCell ref="B73:F73"/>
    <mergeCell ref="B74:F74"/>
    <mergeCell ref="B76:F76"/>
    <mergeCell ref="B79:K79"/>
    <mergeCell ref="G81:K81"/>
    <mergeCell ref="B83:F83"/>
    <mergeCell ref="B72:F72"/>
    <mergeCell ref="B61:F61"/>
    <mergeCell ref="B62:F62"/>
    <mergeCell ref="B63:F63"/>
    <mergeCell ref="B64:F64"/>
    <mergeCell ref="B65:F65"/>
    <mergeCell ref="B66:F66"/>
    <mergeCell ref="B67:F67"/>
    <mergeCell ref="B68:F68"/>
    <mergeCell ref="B69:F69"/>
    <mergeCell ref="B70:F70"/>
    <mergeCell ref="B71:F71"/>
    <mergeCell ref="B60:F60"/>
    <mergeCell ref="B49:F49"/>
    <mergeCell ref="B50:F50"/>
    <mergeCell ref="B51:F51"/>
    <mergeCell ref="B52:F52"/>
    <mergeCell ref="B53:F53"/>
    <mergeCell ref="B54:F54"/>
    <mergeCell ref="B55:F55"/>
    <mergeCell ref="B56:F56"/>
    <mergeCell ref="B57:F57"/>
    <mergeCell ref="B58:F58"/>
    <mergeCell ref="B59:F59"/>
    <mergeCell ref="B48:F48"/>
    <mergeCell ref="B28:F28"/>
    <mergeCell ref="B31:K31"/>
    <mergeCell ref="G33:K33"/>
    <mergeCell ref="B35:F35"/>
    <mergeCell ref="B36:F36"/>
    <mergeCell ref="B37:F37"/>
    <mergeCell ref="B39:F39"/>
    <mergeCell ref="B42:K42"/>
    <mergeCell ref="G44:K44"/>
    <mergeCell ref="B46:F46"/>
    <mergeCell ref="B47:F47"/>
    <mergeCell ref="B26:F26"/>
    <mergeCell ref="B10:F10"/>
    <mergeCell ref="B11:F11"/>
    <mergeCell ref="B12:F12"/>
    <mergeCell ref="B13:F13"/>
    <mergeCell ref="B14:F14"/>
    <mergeCell ref="B15:F15"/>
    <mergeCell ref="B16:F16"/>
    <mergeCell ref="B18:F18"/>
    <mergeCell ref="B21:K21"/>
    <mergeCell ref="G23:K23"/>
    <mergeCell ref="B25:F25"/>
    <mergeCell ref="B9:F9"/>
    <mergeCell ref="A1:B2"/>
    <mergeCell ref="C1:J1"/>
    <mergeCell ref="C2:K2"/>
    <mergeCell ref="B5:K5"/>
    <mergeCell ref="G7:K7"/>
  </mergeCells>
  <pageMargins left="0.2" right="0.2" top="0.25" bottom="0.35" header="0.3" footer="0.45"/>
  <pageSetup scale="9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2DD30-0F41-403B-AD4D-8B5BAFA3EEEB}">
  <sheetPr codeName="Sheet31"/>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2" t="s">
        <v>703</v>
      </c>
      <c r="B1" s="112"/>
      <c r="C1" s="113" t="s">
        <v>228</v>
      </c>
      <c r="D1" s="113"/>
      <c r="E1" s="113"/>
      <c r="F1" s="113"/>
      <c r="G1" s="113"/>
      <c r="H1" s="113"/>
      <c r="I1" s="113"/>
      <c r="J1" s="113"/>
      <c r="K1" s="51"/>
      <c r="L1" s="4"/>
      <c r="M1" s="20"/>
      <c r="N1" s="20"/>
      <c r="O1" s="31"/>
    </row>
    <row r="2" spans="1:15" s="5" customFormat="1" ht="17.25" customHeight="1" x14ac:dyDescent="0.35">
      <c r="A2" s="94"/>
      <c r="B2" s="94"/>
      <c r="C2" s="95" t="s">
        <v>686</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11" t="s">
        <v>640</v>
      </c>
      <c r="C5" s="111"/>
      <c r="D5" s="111"/>
      <c r="E5" s="111"/>
      <c r="F5" s="111"/>
      <c r="G5" s="111"/>
      <c r="H5" s="111"/>
      <c r="I5" s="111"/>
      <c r="J5" s="111"/>
      <c r="K5" s="111"/>
      <c r="L5" s="68"/>
      <c r="M5" s="26" t="s">
        <v>640</v>
      </c>
      <c r="N5" s="26"/>
      <c r="O5" s="30"/>
    </row>
    <row r="6" spans="1:15" s="22" customFormat="1" ht="12.5" x14ac:dyDescent="0.25">
      <c r="A6" s="67"/>
      <c r="B6" s="67"/>
      <c r="C6" s="67"/>
      <c r="D6" s="67"/>
      <c r="E6" s="67"/>
      <c r="F6" s="67"/>
      <c r="G6" s="67"/>
      <c r="H6" s="67"/>
      <c r="I6" s="67"/>
      <c r="J6" s="67"/>
      <c r="K6" s="67"/>
      <c r="L6" s="67"/>
      <c r="M6" s="23"/>
      <c r="N6" s="23"/>
      <c r="O6" s="29"/>
    </row>
    <row r="7" spans="1:15" s="22" customFormat="1" x14ac:dyDescent="0.3">
      <c r="A7" s="67"/>
      <c r="B7" s="67"/>
      <c r="C7" s="67"/>
      <c r="D7" s="67"/>
      <c r="E7" s="116" t="s">
        <v>602</v>
      </c>
      <c r="F7" s="116"/>
      <c r="G7" s="116"/>
      <c r="H7" s="116"/>
      <c r="I7" s="116"/>
      <c r="J7" s="67"/>
      <c r="K7" s="67"/>
      <c r="L7" s="67"/>
      <c r="M7" s="23"/>
      <c r="N7" s="23"/>
      <c r="O7" s="29"/>
    </row>
    <row r="8" spans="1:15" s="22" customFormat="1" ht="29" customHeight="1" x14ac:dyDescent="0.3">
      <c r="A8" s="67"/>
      <c r="B8" s="117" t="s">
        <v>23</v>
      </c>
      <c r="C8" s="117"/>
      <c r="D8" s="76" t="s">
        <v>603</v>
      </c>
      <c r="E8" s="76" t="s">
        <v>343</v>
      </c>
      <c r="F8" s="76" t="s">
        <v>344</v>
      </c>
      <c r="G8" s="76" t="s">
        <v>345</v>
      </c>
      <c r="H8" s="76" t="s">
        <v>346</v>
      </c>
      <c r="I8" s="76" t="s">
        <v>347</v>
      </c>
      <c r="J8" s="76" t="s">
        <v>22</v>
      </c>
      <c r="K8" s="67"/>
      <c r="L8" s="67"/>
      <c r="M8" s="23"/>
      <c r="N8" s="23"/>
      <c r="O8" s="29"/>
    </row>
    <row r="9" spans="1:15" s="22" customFormat="1" ht="12.5" x14ac:dyDescent="0.25">
      <c r="A9" s="67"/>
      <c r="B9" s="118" t="s">
        <v>342</v>
      </c>
      <c r="C9" s="119"/>
      <c r="D9" s="119"/>
      <c r="E9" s="119"/>
      <c r="F9" s="119"/>
      <c r="G9" s="119"/>
      <c r="H9" s="119"/>
      <c r="I9" s="119"/>
      <c r="J9" s="120"/>
      <c r="K9" s="67"/>
      <c r="L9" s="67"/>
      <c r="M9" s="23" t="s">
        <v>342</v>
      </c>
      <c r="N9" s="23"/>
      <c r="O9" s="29"/>
    </row>
    <row r="10" spans="1:15" s="22" customFormat="1" ht="12.5" x14ac:dyDescent="0.25">
      <c r="A10" s="67"/>
      <c r="B10" s="121" t="s">
        <v>687</v>
      </c>
      <c r="C10" s="121"/>
      <c r="D10" s="77">
        <v>2025</v>
      </c>
      <c r="E10" s="75">
        <v>4.8</v>
      </c>
      <c r="F10" s="75">
        <v>5.0999999999999996</v>
      </c>
      <c r="G10" s="75">
        <v>13.8</v>
      </c>
      <c r="H10" s="75">
        <v>26.6</v>
      </c>
      <c r="I10" s="75">
        <v>49.7</v>
      </c>
      <c r="J10" s="73">
        <v>16461</v>
      </c>
      <c r="K10" s="67"/>
      <c r="L10" s="67"/>
      <c r="M10" s="23"/>
      <c r="N10" s="23"/>
      <c r="O10" s="29"/>
    </row>
    <row r="11" spans="1:15" s="22" customFormat="1" ht="12.5" x14ac:dyDescent="0.25">
      <c r="A11" s="67"/>
      <c r="B11" s="121" t="s">
        <v>687</v>
      </c>
      <c r="C11" s="121"/>
      <c r="D11" s="77">
        <v>2024</v>
      </c>
      <c r="E11" s="75">
        <v>4.9000000000000004</v>
      </c>
      <c r="F11" s="75">
        <v>5.6</v>
      </c>
      <c r="G11" s="75">
        <v>14.2</v>
      </c>
      <c r="H11" s="75">
        <v>28.1</v>
      </c>
      <c r="I11" s="75">
        <v>47.2</v>
      </c>
      <c r="J11" s="73">
        <v>15712</v>
      </c>
      <c r="K11" s="67"/>
      <c r="L11" s="67"/>
      <c r="M11" s="23"/>
      <c r="N11" s="23"/>
      <c r="O11" s="29"/>
    </row>
    <row r="12" spans="1:15" s="25" customFormat="1" x14ac:dyDescent="0.25">
      <c r="A12" s="67"/>
      <c r="B12" s="121" t="s">
        <v>687</v>
      </c>
      <c r="C12" s="121"/>
      <c r="D12" s="77">
        <v>2023</v>
      </c>
      <c r="E12" s="75">
        <v>4.4000000000000004</v>
      </c>
      <c r="F12" s="75">
        <v>6.1</v>
      </c>
      <c r="G12" s="75">
        <v>14.8</v>
      </c>
      <c r="H12" s="75">
        <v>27.7</v>
      </c>
      <c r="I12" s="75">
        <v>47</v>
      </c>
      <c r="J12" s="73">
        <v>15842</v>
      </c>
      <c r="K12" s="67"/>
      <c r="L12" s="67"/>
      <c r="M12" s="26"/>
      <c r="N12" s="26"/>
      <c r="O12" s="30"/>
    </row>
    <row r="13" spans="1:15" s="25" customFormat="1" x14ac:dyDescent="0.25">
      <c r="A13" s="67"/>
      <c r="B13" s="121" t="s">
        <v>687</v>
      </c>
      <c r="C13" s="121"/>
      <c r="D13" s="77">
        <v>2022</v>
      </c>
      <c r="E13" s="75">
        <v>4.7</v>
      </c>
      <c r="F13" s="75">
        <v>6.2</v>
      </c>
      <c r="G13" s="75">
        <v>15.2</v>
      </c>
      <c r="H13" s="75">
        <v>27.4</v>
      </c>
      <c r="I13" s="75">
        <v>46.6</v>
      </c>
      <c r="J13" s="73">
        <v>16027</v>
      </c>
      <c r="K13" s="67"/>
      <c r="L13" s="67"/>
      <c r="M13" s="26"/>
      <c r="N13" s="26"/>
      <c r="O13" s="30"/>
    </row>
    <row r="14" spans="1:15" s="25" customFormat="1" x14ac:dyDescent="0.25">
      <c r="A14" s="67"/>
      <c r="B14" s="121" t="s">
        <v>687</v>
      </c>
      <c r="C14" s="121"/>
      <c r="D14" s="77">
        <v>2021</v>
      </c>
      <c r="E14" s="75">
        <v>4.7</v>
      </c>
      <c r="F14" s="75">
        <v>5.5</v>
      </c>
      <c r="G14" s="75">
        <v>15.3</v>
      </c>
      <c r="H14" s="75">
        <v>26.5</v>
      </c>
      <c r="I14" s="75">
        <v>48</v>
      </c>
      <c r="J14" s="73">
        <v>15500</v>
      </c>
      <c r="K14" s="67"/>
      <c r="L14" s="67"/>
      <c r="M14" s="26"/>
      <c r="N14" s="26"/>
      <c r="O14" s="30"/>
    </row>
    <row r="15" spans="1:15" s="22" customFormat="1" ht="12.5" x14ac:dyDescent="0.25">
      <c r="A15" s="67"/>
      <c r="B15" s="118" t="s">
        <v>348</v>
      </c>
      <c r="C15" s="119"/>
      <c r="D15" s="119"/>
      <c r="E15" s="119"/>
      <c r="F15" s="119"/>
      <c r="G15" s="119"/>
      <c r="H15" s="119"/>
      <c r="I15" s="119"/>
      <c r="J15" s="120"/>
      <c r="K15" s="67"/>
      <c r="L15" s="67"/>
      <c r="M15" s="23" t="s">
        <v>348</v>
      </c>
      <c r="N15" s="23"/>
      <c r="O15" s="29"/>
    </row>
    <row r="16" spans="1:15" s="22" customFormat="1" ht="12.5" x14ac:dyDescent="0.25">
      <c r="A16" s="67"/>
      <c r="B16" s="121" t="s">
        <v>687</v>
      </c>
      <c r="C16" s="121"/>
      <c r="D16" s="77">
        <v>2025</v>
      </c>
      <c r="E16" s="75">
        <v>31.2</v>
      </c>
      <c r="F16" s="75">
        <v>10.4</v>
      </c>
      <c r="G16" s="75">
        <v>24.8</v>
      </c>
      <c r="H16" s="75">
        <v>21.2</v>
      </c>
      <c r="I16" s="75">
        <v>12.5</v>
      </c>
      <c r="J16" s="73">
        <v>16446</v>
      </c>
      <c r="K16" s="67"/>
      <c r="L16" s="67"/>
      <c r="M16" s="23"/>
      <c r="N16" s="23"/>
      <c r="O16" s="29"/>
    </row>
    <row r="17" spans="1:15" s="22" customFormat="1" ht="12.5" x14ac:dyDescent="0.25">
      <c r="A17" s="67"/>
      <c r="B17" s="121" t="s">
        <v>687</v>
      </c>
      <c r="C17" s="121"/>
      <c r="D17" s="77">
        <v>2024</v>
      </c>
      <c r="E17" s="75">
        <v>32.200000000000003</v>
      </c>
      <c r="F17" s="75">
        <v>10.6</v>
      </c>
      <c r="G17" s="75">
        <v>24.9</v>
      </c>
      <c r="H17" s="75">
        <v>21.4</v>
      </c>
      <c r="I17" s="75">
        <v>11</v>
      </c>
      <c r="J17" s="73">
        <v>15710</v>
      </c>
      <c r="K17" s="67"/>
      <c r="L17" s="67"/>
      <c r="M17" s="23"/>
      <c r="N17" s="23"/>
      <c r="O17" s="29"/>
    </row>
    <row r="18" spans="1:15" s="22" customFormat="1" ht="12.5" x14ac:dyDescent="0.25">
      <c r="A18" s="67"/>
      <c r="B18" s="121" t="s">
        <v>687</v>
      </c>
      <c r="C18" s="121"/>
      <c r="D18" s="77">
        <v>2023</v>
      </c>
      <c r="E18" s="75">
        <v>32.6</v>
      </c>
      <c r="F18" s="75">
        <v>11.1</v>
      </c>
      <c r="G18" s="75">
        <v>24</v>
      </c>
      <c r="H18" s="75">
        <v>21.5</v>
      </c>
      <c r="I18" s="75">
        <v>10.9</v>
      </c>
      <c r="J18" s="73">
        <v>15837</v>
      </c>
      <c r="K18" s="67"/>
      <c r="L18" s="67"/>
      <c r="M18" s="23"/>
      <c r="N18" s="23"/>
      <c r="O18" s="29"/>
    </row>
    <row r="19" spans="1:15" s="22" customFormat="1" ht="12.5" x14ac:dyDescent="0.25">
      <c r="A19" s="67"/>
      <c r="B19" s="121" t="s">
        <v>687</v>
      </c>
      <c r="C19" s="121"/>
      <c r="D19" s="77">
        <v>2022</v>
      </c>
      <c r="E19" s="75">
        <v>30.5</v>
      </c>
      <c r="F19" s="75">
        <v>11.2</v>
      </c>
      <c r="G19" s="75">
        <v>25.4</v>
      </c>
      <c r="H19" s="75">
        <v>21.9</v>
      </c>
      <c r="I19" s="75">
        <v>11</v>
      </c>
      <c r="J19" s="73">
        <v>16008</v>
      </c>
      <c r="K19" s="67"/>
      <c r="L19" s="67"/>
      <c r="M19" s="23"/>
      <c r="N19" s="23"/>
      <c r="O19" s="29"/>
    </row>
    <row r="20" spans="1:15" s="22" customFormat="1" ht="12.5" x14ac:dyDescent="0.25">
      <c r="A20" s="67"/>
      <c r="B20" s="121" t="s">
        <v>687</v>
      </c>
      <c r="C20" s="121"/>
      <c r="D20" s="77">
        <v>2021</v>
      </c>
      <c r="E20" s="75">
        <v>27.3</v>
      </c>
      <c r="F20" s="75">
        <v>11.1</v>
      </c>
      <c r="G20" s="75">
        <v>27.4</v>
      </c>
      <c r="H20" s="75">
        <v>23.4</v>
      </c>
      <c r="I20" s="75">
        <v>10.8</v>
      </c>
      <c r="J20" s="73">
        <v>15495</v>
      </c>
      <c r="K20" s="67"/>
      <c r="L20" s="67"/>
      <c r="M20" s="23"/>
      <c r="N20" s="23"/>
      <c r="O20" s="29"/>
    </row>
    <row r="21" spans="1:15" s="22" customFormat="1" ht="12.5" x14ac:dyDescent="0.25">
      <c r="A21" s="67"/>
      <c r="B21" s="118" t="s">
        <v>349</v>
      </c>
      <c r="C21" s="119"/>
      <c r="D21" s="119"/>
      <c r="E21" s="119"/>
      <c r="F21" s="119"/>
      <c r="G21" s="119"/>
      <c r="H21" s="119"/>
      <c r="I21" s="119"/>
      <c r="J21" s="120"/>
      <c r="K21" s="67"/>
      <c r="L21" s="67"/>
      <c r="M21" s="23" t="s">
        <v>349</v>
      </c>
      <c r="N21" s="23"/>
      <c r="O21" s="29"/>
    </row>
    <row r="22" spans="1:15" s="22" customFormat="1" ht="12.5" x14ac:dyDescent="0.25">
      <c r="A22" s="67"/>
      <c r="B22" s="121" t="s">
        <v>687</v>
      </c>
      <c r="C22" s="121"/>
      <c r="D22" s="77">
        <v>2025</v>
      </c>
      <c r="E22" s="75">
        <v>12.1</v>
      </c>
      <c r="F22" s="75">
        <v>4.3</v>
      </c>
      <c r="G22" s="75">
        <v>19.2</v>
      </c>
      <c r="H22" s="75">
        <v>31.1</v>
      </c>
      <c r="I22" s="75">
        <v>33.299999999999997</v>
      </c>
      <c r="J22" s="73">
        <v>16445</v>
      </c>
      <c r="K22" s="67"/>
      <c r="L22" s="67"/>
      <c r="M22" s="23"/>
      <c r="N22" s="23"/>
      <c r="O22" s="29"/>
    </row>
    <row r="23" spans="1:15" s="22" customFormat="1" ht="12.5" x14ac:dyDescent="0.25">
      <c r="A23" s="67"/>
      <c r="B23" s="121" t="s">
        <v>687</v>
      </c>
      <c r="C23" s="121"/>
      <c r="D23" s="77">
        <v>2024</v>
      </c>
      <c r="E23" s="75">
        <v>13</v>
      </c>
      <c r="F23" s="75">
        <v>4.8</v>
      </c>
      <c r="G23" s="75">
        <v>21.1</v>
      </c>
      <c r="H23" s="75">
        <v>31.3</v>
      </c>
      <c r="I23" s="75">
        <v>29.8</v>
      </c>
      <c r="J23" s="73">
        <v>15701</v>
      </c>
      <c r="K23" s="67"/>
      <c r="L23" s="67"/>
      <c r="M23" s="23"/>
      <c r="N23" s="23"/>
      <c r="O23" s="29"/>
    </row>
    <row r="24" spans="1:15" s="22" customFormat="1" ht="12.5" x14ac:dyDescent="0.25">
      <c r="A24" s="67"/>
      <c r="B24" s="121" t="s">
        <v>687</v>
      </c>
      <c r="C24" s="121"/>
      <c r="D24" s="77">
        <v>2023</v>
      </c>
      <c r="E24" s="75">
        <v>12.5</v>
      </c>
      <c r="F24" s="75">
        <v>5.2</v>
      </c>
      <c r="G24" s="75">
        <v>22</v>
      </c>
      <c r="H24" s="75">
        <v>32.200000000000003</v>
      </c>
      <c r="I24" s="75">
        <v>28.2</v>
      </c>
      <c r="J24" s="73">
        <v>15841</v>
      </c>
      <c r="K24" s="67"/>
      <c r="L24" s="67"/>
      <c r="M24" s="23"/>
      <c r="N24" s="23"/>
      <c r="O24" s="29"/>
    </row>
    <row r="25" spans="1:15" s="22" customFormat="1" ht="12.5" x14ac:dyDescent="0.25">
      <c r="A25" s="67"/>
      <c r="B25" s="121" t="s">
        <v>687</v>
      </c>
      <c r="C25" s="121"/>
      <c r="D25" s="77">
        <v>2022</v>
      </c>
      <c r="E25" s="75">
        <v>12.2</v>
      </c>
      <c r="F25" s="75">
        <v>5.7</v>
      </c>
      <c r="G25" s="75">
        <v>22</v>
      </c>
      <c r="H25" s="75">
        <v>31.9</v>
      </c>
      <c r="I25" s="75">
        <v>28.1</v>
      </c>
      <c r="J25" s="73">
        <v>16007</v>
      </c>
      <c r="K25" s="67"/>
      <c r="L25" s="67"/>
      <c r="M25" s="23"/>
      <c r="N25" s="23"/>
      <c r="O25" s="29"/>
    </row>
    <row r="26" spans="1:15" s="22" customFormat="1" ht="12.5" x14ac:dyDescent="0.25">
      <c r="A26" s="67"/>
      <c r="B26" s="121" t="s">
        <v>687</v>
      </c>
      <c r="C26" s="121"/>
      <c r="D26" s="77">
        <v>2021</v>
      </c>
      <c r="E26" s="75">
        <v>12.1</v>
      </c>
      <c r="F26" s="75">
        <v>6</v>
      </c>
      <c r="G26" s="75">
        <v>22.6</v>
      </c>
      <c r="H26" s="75">
        <v>32.6</v>
      </c>
      <c r="I26" s="75">
        <v>26.7</v>
      </c>
      <c r="J26" s="73">
        <v>15486</v>
      </c>
      <c r="K26" s="67"/>
      <c r="L26" s="67"/>
      <c r="M26" s="23"/>
      <c r="N26" s="23"/>
      <c r="O26" s="29"/>
    </row>
    <row r="27" spans="1:15" s="22" customFormat="1" ht="12.5" x14ac:dyDescent="0.25">
      <c r="A27" s="67"/>
      <c r="B27" s="118" t="s">
        <v>350</v>
      </c>
      <c r="C27" s="119"/>
      <c r="D27" s="119"/>
      <c r="E27" s="119"/>
      <c r="F27" s="119"/>
      <c r="G27" s="119"/>
      <c r="H27" s="119"/>
      <c r="I27" s="119"/>
      <c r="J27" s="120"/>
      <c r="K27" s="67"/>
      <c r="L27" s="67"/>
      <c r="M27" s="23" t="s">
        <v>350</v>
      </c>
      <c r="N27" s="23"/>
      <c r="O27" s="29"/>
    </row>
    <row r="28" spans="1:15" s="22" customFormat="1" ht="12.5" x14ac:dyDescent="0.25">
      <c r="A28" s="67"/>
      <c r="B28" s="121" t="s">
        <v>687</v>
      </c>
      <c r="C28" s="121"/>
      <c r="D28" s="77">
        <v>2025</v>
      </c>
      <c r="E28" s="75">
        <v>23.3</v>
      </c>
      <c r="F28" s="75">
        <v>8</v>
      </c>
      <c r="G28" s="75">
        <v>21</v>
      </c>
      <c r="H28" s="75">
        <v>27.9</v>
      </c>
      <c r="I28" s="75">
        <v>19.899999999999999</v>
      </c>
      <c r="J28" s="73">
        <v>16440</v>
      </c>
      <c r="K28" s="67"/>
      <c r="L28" s="67"/>
      <c r="M28" s="23"/>
      <c r="N28" s="23"/>
      <c r="O28" s="29"/>
    </row>
    <row r="29" spans="1:15" s="22" customFormat="1" ht="12.5" x14ac:dyDescent="0.25">
      <c r="A29" s="67"/>
      <c r="B29" s="121" t="s">
        <v>687</v>
      </c>
      <c r="C29" s="121"/>
      <c r="D29" s="77">
        <v>2024</v>
      </c>
      <c r="E29" s="75">
        <v>25.4</v>
      </c>
      <c r="F29" s="75">
        <v>8.9</v>
      </c>
      <c r="G29" s="75">
        <v>21.5</v>
      </c>
      <c r="H29" s="75">
        <v>27</v>
      </c>
      <c r="I29" s="75">
        <v>17.2</v>
      </c>
      <c r="J29" s="73">
        <v>15705</v>
      </c>
      <c r="K29" s="67"/>
      <c r="L29" s="67"/>
      <c r="M29" s="23"/>
      <c r="N29" s="23"/>
      <c r="O29" s="29"/>
    </row>
    <row r="30" spans="1:15" s="22" customFormat="1" ht="12.5" x14ac:dyDescent="0.25">
      <c r="A30" s="67"/>
      <c r="B30" s="121" t="s">
        <v>687</v>
      </c>
      <c r="C30" s="121"/>
      <c r="D30" s="77">
        <v>2023</v>
      </c>
      <c r="E30" s="75">
        <v>24.9</v>
      </c>
      <c r="F30" s="75">
        <v>9.6999999999999993</v>
      </c>
      <c r="G30" s="75">
        <v>22.6</v>
      </c>
      <c r="H30" s="75">
        <v>27</v>
      </c>
      <c r="I30" s="75">
        <v>15.8</v>
      </c>
      <c r="J30" s="73">
        <v>15823</v>
      </c>
      <c r="K30" s="67"/>
      <c r="L30" s="67"/>
      <c r="M30" s="23"/>
      <c r="N30" s="23"/>
      <c r="O30" s="29"/>
    </row>
    <row r="31" spans="1:15" s="22" customFormat="1" ht="12.5" x14ac:dyDescent="0.25">
      <c r="A31" s="67"/>
      <c r="B31" s="121" t="s">
        <v>687</v>
      </c>
      <c r="C31" s="121"/>
      <c r="D31" s="77">
        <v>2022</v>
      </c>
      <c r="E31" s="75">
        <v>25.5</v>
      </c>
      <c r="F31" s="75">
        <v>9.8000000000000007</v>
      </c>
      <c r="G31" s="75">
        <v>23.1</v>
      </c>
      <c r="H31" s="75">
        <v>26.9</v>
      </c>
      <c r="I31" s="75">
        <v>14.7</v>
      </c>
      <c r="J31" s="73">
        <v>15993</v>
      </c>
      <c r="K31" s="67"/>
      <c r="L31" s="67"/>
      <c r="M31" s="23"/>
      <c r="N31" s="23"/>
      <c r="O31" s="29"/>
    </row>
    <row r="32" spans="1:15" s="22" customFormat="1" ht="12.5" x14ac:dyDescent="0.25">
      <c r="A32" s="67"/>
      <c r="B32" s="121" t="s">
        <v>687</v>
      </c>
      <c r="C32" s="121"/>
      <c r="D32" s="77">
        <v>2021</v>
      </c>
      <c r="E32" s="75">
        <v>24.5</v>
      </c>
      <c r="F32" s="75">
        <v>10.5</v>
      </c>
      <c r="G32" s="75">
        <v>24.2</v>
      </c>
      <c r="H32" s="75">
        <v>26.6</v>
      </c>
      <c r="I32" s="75">
        <v>14.2</v>
      </c>
      <c r="J32" s="73">
        <v>15491</v>
      </c>
      <c r="K32" s="67"/>
      <c r="L32" s="67"/>
      <c r="M32" s="23"/>
      <c r="N32" s="23"/>
      <c r="O32" s="29"/>
    </row>
    <row r="33" spans="1:15" s="22" customFormat="1" ht="12.5" x14ac:dyDescent="0.25">
      <c r="A33" s="67"/>
      <c r="B33" s="118" t="s">
        <v>351</v>
      </c>
      <c r="C33" s="119"/>
      <c r="D33" s="119"/>
      <c r="E33" s="119"/>
      <c r="F33" s="119"/>
      <c r="G33" s="119"/>
      <c r="H33" s="119"/>
      <c r="I33" s="119"/>
      <c r="J33" s="120"/>
      <c r="K33" s="67"/>
      <c r="L33" s="67"/>
      <c r="M33" s="23" t="s">
        <v>351</v>
      </c>
      <c r="N33" s="23"/>
      <c r="O33" s="29"/>
    </row>
    <row r="34" spans="1:15" s="22" customFormat="1" ht="12.5" x14ac:dyDescent="0.25">
      <c r="A34" s="67"/>
      <c r="B34" s="121" t="s">
        <v>687</v>
      </c>
      <c r="C34" s="121"/>
      <c r="D34" s="77">
        <v>2025</v>
      </c>
      <c r="E34" s="75">
        <v>11.8</v>
      </c>
      <c r="F34" s="75">
        <v>3.4</v>
      </c>
      <c r="G34" s="75">
        <v>11.4</v>
      </c>
      <c r="H34" s="75">
        <v>25.5</v>
      </c>
      <c r="I34" s="75">
        <v>47.9</v>
      </c>
      <c r="J34" s="73">
        <v>16439</v>
      </c>
      <c r="K34" s="67"/>
      <c r="L34" s="67"/>
      <c r="M34" s="23"/>
      <c r="N34" s="23"/>
      <c r="O34" s="29"/>
    </row>
    <row r="35" spans="1:15" s="22" customFormat="1" ht="12.5" x14ac:dyDescent="0.25">
      <c r="A35" s="67"/>
      <c r="B35" s="121" t="s">
        <v>687</v>
      </c>
      <c r="C35" s="121"/>
      <c r="D35" s="77">
        <v>2024</v>
      </c>
      <c r="E35" s="75">
        <v>13.3</v>
      </c>
      <c r="F35" s="75">
        <v>3.9</v>
      </c>
      <c r="G35" s="75">
        <v>12.4</v>
      </c>
      <c r="H35" s="75">
        <v>25.6</v>
      </c>
      <c r="I35" s="75">
        <v>44.8</v>
      </c>
      <c r="J35" s="73">
        <v>15695</v>
      </c>
      <c r="K35" s="67"/>
      <c r="L35" s="67"/>
      <c r="M35" s="23"/>
      <c r="N35" s="23"/>
      <c r="O35" s="29"/>
    </row>
    <row r="36" spans="1:15" s="22" customFormat="1" ht="12.5" x14ac:dyDescent="0.25">
      <c r="A36" s="67"/>
      <c r="B36" s="121" t="s">
        <v>687</v>
      </c>
      <c r="C36" s="121"/>
      <c r="D36" s="77">
        <v>2023</v>
      </c>
      <c r="E36" s="75">
        <v>13.1</v>
      </c>
      <c r="F36" s="75">
        <v>4.0999999999999996</v>
      </c>
      <c r="G36" s="75">
        <v>12.5</v>
      </c>
      <c r="H36" s="75">
        <v>25.8</v>
      </c>
      <c r="I36" s="75">
        <v>44.5</v>
      </c>
      <c r="J36" s="73">
        <v>15828</v>
      </c>
      <c r="K36" s="67"/>
      <c r="L36" s="67"/>
      <c r="M36" s="23"/>
      <c r="N36" s="23"/>
      <c r="O36" s="29"/>
    </row>
    <row r="37" spans="1:15" s="22" customFormat="1" ht="12.5" x14ac:dyDescent="0.25">
      <c r="A37" s="67"/>
      <c r="B37" s="121" t="s">
        <v>687</v>
      </c>
      <c r="C37" s="121"/>
      <c r="D37" s="77">
        <v>2022</v>
      </c>
      <c r="E37" s="75">
        <v>13.1</v>
      </c>
      <c r="F37" s="75">
        <v>4.3</v>
      </c>
      <c r="G37" s="75">
        <v>12.4</v>
      </c>
      <c r="H37" s="75">
        <v>25.8</v>
      </c>
      <c r="I37" s="75">
        <v>44.4</v>
      </c>
      <c r="J37" s="73">
        <v>15984</v>
      </c>
      <c r="K37" s="67"/>
      <c r="L37" s="67"/>
      <c r="M37" s="23"/>
      <c r="N37" s="23"/>
      <c r="O37" s="29"/>
    </row>
    <row r="38" spans="1:15" s="22" customFormat="1" ht="12.5" x14ac:dyDescent="0.25">
      <c r="A38" s="67"/>
      <c r="B38" s="121" t="s">
        <v>687</v>
      </c>
      <c r="C38" s="121"/>
      <c r="D38" s="77">
        <v>2021</v>
      </c>
      <c r="E38" s="75">
        <v>12.9</v>
      </c>
      <c r="F38" s="75">
        <v>4.3</v>
      </c>
      <c r="G38" s="75">
        <v>12.8</v>
      </c>
      <c r="H38" s="75">
        <v>25</v>
      </c>
      <c r="I38" s="75">
        <v>45</v>
      </c>
      <c r="J38" s="73">
        <v>15474</v>
      </c>
      <c r="K38" s="67"/>
      <c r="L38" s="67"/>
      <c r="M38" s="23"/>
      <c r="N38" s="23"/>
      <c r="O38" s="29"/>
    </row>
    <row r="39" spans="1:15" s="22" customFormat="1" ht="12.5" x14ac:dyDescent="0.25">
      <c r="A39" s="67"/>
      <c r="B39" s="118" t="s">
        <v>352</v>
      </c>
      <c r="C39" s="119"/>
      <c r="D39" s="119"/>
      <c r="E39" s="119"/>
      <c r="F39" s="119"/>
      <c r="G39" s="119"/>
      <c r="H39" s="119"/>
      <c r="I39" s="119"/>
      <c r="J39" s="120"/>
      <c r="K39" s="67"/>
      <c r="L39" s="67"/>
      <c r="M39" s="23" t="s">
        <v>352</v>
      </c>
      <c r="N39" s="23"/>
      <c r="O39" s="29"/>
    </row>
    <row r="40" spans="1:15" s="22" customFormat="1" ht="12.5" x14ac:dyDescent="0.25">
      <c r="A40" s="67"/>
      <c r="B40" s="121" t="s">
        <v>687</v>
      </c>
      <c r="C40" s="121"/>
      <c r="D40" s="77">
        <v>2025</v>
      </c>
      <c r="E40" s="75">
        <v>19.100000000000001</v>
      </c>
      <c r="F40" s="75">
        <v>4.2</v>
      </c>
      <c r="G40" s="75">
        <v>19</v>
      </c>
      <c r="H40" s="75">
        <v>30.8</v>
      </c>
      <c r="I40" s="75">
        <v>26.8</v>
      </c>
      <c r="J40" s="73">
        <v>16403</v>
      </c>
      <c r="K40" s="67"/>
      <c r="L40" s="67"/>
      <c r="M40" s="23"/>
      <c r="N40" s="23"/>
      <c r="O40" s="29"/>
    </row>
    <row r="41" spans="1:15" s="22" customFormat="1" ht="12.5" x14ac:dyDescent="0.25">
      <c r="A41" s="67"/>
      <c r="B41" s="121" t="s">
        <v>687</v>
      </c>
      <c r="C41" s="121"/>
      <c r="D41" s="77">
        <v>2024</v>
      </c>
      <c r="E41" s="75">
        <v>19.7</v>
      </c>
      <c r="F41" s="75">
        <v>4.8</v>
      </c>
      <c r="G41" s="75">
        <v>20.2</v>
      </c>
      <c r="H41" s="75">
        <v>30.5</v>
      </c>
      <c r="I41" s="75">
        <v>24.9</v>
      </c>
      <c r="J41" s="73">
        <v>15679</v>
      </c>
      <c r="K41" s="67"/>
      <c r="L41" s="67"/>
      <c r="M41" s="23"/>
      <c r="N41" s="23"/>
      <c r="O41" s="29"/>
    </row>
    <row r="42" spans="1:15" s="22" customFormat="1" ht="12.5" x14ac:dyDescent="0.25">
      <c r="A42" s="67"/>
      <c r="B42" s="121" t="s">
        <v>687</v>
      </c>
      <c r="C42" s="121"/>
      <c r="D42" s="77">
        <v>2023</v>
      </c>
      <c r="E42" s="75">
        <v>19.7</v>
      </c>
      <c r="F42" s="75">
        <v>4.4000000000000004</v>
      </c>
      <c r="G42" s="75">
        <v>19.399999999999999</v>
      </c>
      <c r="H42" s="75">
        <v>31.6</v>
      </c>
      <c r="I42" s="75">
        <v>24.9</v>
      </c>
      <c r="J42" s="73">
        <v>15807</v>
      </c>
      <c r="K42" s="67"/>
      <c r="L42" s="67"/>
      <c r="M42" s="23"/>
      <c r="N42" s="23"/>
      <c r="O42" s="29"/>
    </row>
    <row r="43" spans="1:15" s="22" customFormat="1" ht="12.5" x14ac:dyDescent="0.25">
      <c r="A43" s="67"/>
      <c r="B43" s="121" t="s">
        <v>687</v>
      </c>
      <c r="C43" s="121"/>
      <c r="D43" s="77">
        <v>2022</v>
      </c>
      <c r="E43" s="75">
        <v>21</v>
      </c>
      <c r="F43" s="75">
        <v>4.8</v>
      </c>
      <c r="G43" s="75">
        <v>20.5</v>
      </c>
      <c r="H43" s="75">
        <v>30.8</v>
      </c>
      <c r="I43" s="75">
        <v>23</v>
      </c>
      <c r="J43" s="73">
        <v>15977</v>
      </c>
      <c r="K43" s="67"/>
      <c r="L43" s="67"/>
      <c r="M43" s="23"/>
      <c r="N43" s="23"/>
      <c r="O43" s="29"/>
    </row>
    <row r="44" spans="1:15" s="22" customFormat="1" ht="12.5" x14ac:dyDescent="0.25">
      <c r="A44" s="67"/>
      <c r="B44" s="121" t="s">
        <v>687</v>
      </c>
      <c r="C44" s="121"/>
      <c r="D44" s="77">
        <v>2021</v>
      </c>
      <c r="E44" s="75">
        <v>20.9</v>
      </c>
      <c r="F44" s="75">
        <v>5.2</v>
      </c>
      <c r="G44" s="75">
        <v>21.9</v>
      </c>
      <c r="H44" s="75">
        <v>30.4</v>
      </c>
      <c r="I44" s="75">
        <v>21.6</v>
      </c>
      <c r="J44" s="73">
        <v>15457</v>
      </c>
      <c r="K44" s="67"/>
      <c r="L44" s="67"/>
      <c r="M44" s="23"/>
      <c r="N44" s="23"/>
      <c r="O44" s="29"/>
    </row>
    <row r="45" spans="1:15" s="22" customFormat="1" ht="12.5" x14ac:dyDescent="0.25">
      <c r="A45" s="67"/>
      <c r="B45" s="67"/>
      <c r="C45" s="67"/>
      <c r="D45" s="67"/>
      <c r="E45" s="67"/>
      <c r="F45" s="67"/>
      <c r="G45" s="67"/>
      <c r="H45" s="67"/>
      <c r="I45" s="67"/>
      <c r="J45" s="67"/>
      <c r="K45" s="67"/>
      <c r="L45" s="67"/>
      <c r="M45" s="23"/>
      <c r="N45" s="23"/>
      <c r="O45" s="29"/>
    </row>
    <row r="46" spans="1:15" s="22" customFormat="1" ht="12.5" x14ac:dyDescent="0.25">
      <c r="A46" s="67"/>
      <c r="B46" s="67"/>
      <c r="C46" s="67"/>
      <c r="D46" s="67"/>
      <c r="E46" s="67"/>
      <c r="F46" s="67"/>
      <c r="G46" s="67"/>
      <c r="H46" s="67"/>
      <c r="I46" s="67"/>
      <c r="J46" s="67"/>
      <c r="K46" s="67"/>
      <c r="L46" s="67"/>
      <c r="M46" s="23"/>
      <c r="N46" s="23"/>
      <c r="O46" s="29"/>
    </row>
    <row r="47" spans="1:15" s="25" customFormat="1" x14ac:dyDescent="0.3">
      <c r="A47" s="68"/>
      <c r="B47" s="111" t="s">
        <v>641</v>
      </c>
      <c r="C47" s="111"/>
      <c r="D47" s="111"/>
      <c r="E47" s="111"/>
      <c r="F47" s="111"/>
      <c r="G47" s="111"/>
      <c r="H47" s="111"/>
      <c r="I47" s="111"/>
      <c r="J47" s="111"/>
      <c r="K47" s="111"/>
      <c r="L47" s="68"/>
      <c r="M47" s="26" t="s">
        <v>641</v>
      </c>
      <c r="N47" s="26"/>
      <c r="O47" s="30"/>
    </row>
    <row r="48" spans="1:15" s="22" customFormat="1" ht="12.5" x14ac:dyDescent="0.25">
      <c r="A48" s="67"/>
      <c r="B48" s="67"/>
      <c r="C48" s="67"/>
      <c r="D48" s="67"/>
      <c r="E48" s="67"/>
      <c r="F48" s="67"/>
      <c r="G48" s="67"/>
      <c r="H48" s="67"/>
      <c r="I48" s="67"/>
      <c r="J48" s="67"/>
      <c r="K48" s="67"/>
      <c r="L48" s="67"/>
      <c r="M48" s="23"/>
      <c r="N48" s="23"/>
      <c r="O48" s="29"/>
    </row>
    <row r="49" spans="1:15" s="22" customFormat="1" x14ac:dyDescent="0.3">
      <c r="A49" s="67"/>
      <c r="B49" s="67"/>
      <c r="C49" s="67"/>
      <c r="D49" s="67"/>
      <c r="E49" s="116" t="s">
        <v>602</v>
      </c>
      <c r="F49" s="116"/>
      <c r="G49" s="116"/>
      <c r="H49" s="116"/>
      <c r="I49" s="67"/>
      <c r="J49" s="67"/>
      <c r="K49" s="67"/>
      <c r="L49" s="67"/>
      <c r="M49" s="23"/>
      <c r="N49" s="23"/>
      <c r="O49" s="29"/>
    </row>
    <row r="50" spans="1:15" s="22" customFormat="1" ht="29" customHeight="1" x14ac:dyDescent="0.3">
      <c r="A50" s="67"/>
      <c r="B50" s="117" t="s">
        <v>23</v>
      </c>
      <c r="C50" s="117"/>
      <c r="D50" s="76" t="s">
        <v>603</v>
      </c>
      <c r="E50" s="76" t="s">
        <v>354</v>
      </c>
      <c r="F50" s="76" t="s">
        <v>355</v>
      </c>
      <c r="G50" s="76" t="s">
        <v>356</v>
      </c>
      <c r="H50" s="76" t="s">
        <v>357</v>
      </c>
      <c r="I50" s="76" t="s">
        <v>22</v>
      </c>
      <c r="J50" s="67"/>
      <c r="K50" s="67"/>
      <c r="L50" s="67"/>
      <c r="M50" s="23"/>
      <c r="N50" s="23"/>
      <c r="O50" s="29"/>
    </row>
    <row r="51" spans="1:15" s="22" customFormat="1" ht="12.5" x14ac:dyDescent="0.25">
      <c r="A51" s="67"/>
      <c r="B51" s="118" t="s">
        <v>353</v>
      </c>
      <c r="C51" s="119"/>
      <c r="D51" s="119"/>
      <c r="E51" s="119"/>
      <c r="F51" s="119"/>
      <c r="G51" s="119"/>
      <c r="H51" s="119"/>
      <c r="I51" s="120"/>
      <c r="J51" s="67"/>
      <c r="K51" s="67"/>
      <c r="L51" s="67"/>
      <c r="M51" s="23" t="s">
        <v>353</v>
      </c>
      <c r="N51" s="23"/>
      <c r="O51" s="29"/>
    </row>
    <row r="52" spans="1:15" s="22" customFormat="1" ht="12.5" x14ac:dyDescent="0.25">
      <c r="A52" s="67"/>
      <c r="B52" s="121" t="s">
        <v>687</v>
      </c>
      <c r="C52" s="121"/>
      <c r="D52" s="77">
        <v>2025</v>
      </c>
      <c r="E52" s="75">
        <v>27.6</v>
      </c>
      <c r="F52" s="75">
        <v>30.7</v>
      </c>
      <c r="G52" s="75">
        <v>31</v>
      </c>
      <c r="H52" s="75">
        <v>10.8</v>
      </c>
      <c r="I52" s="73">
        <v>16481</v>
      </c>
      <c r="J52" s="67"/>
      <c r="K52" s="67"/>
      <c r="L52" s="67"/>
      <c r="M52" s="23"/>
      <c r="N52" s="23"/>
      <c r="O52" s="29"/>
    </row>
    <row r="53" spans="1:15" s="22" customFormat="1" ht="12.5" x14ac:dyDescent="0.25">
      <c r="A53" s="67"/>
      <c r="B53" s="121" t="s">
        <v>687</v>
      </c>
      <c r="C53" s="121"/>
      <c r="D53" s="77">
        <v>2024</v>
      </c>
      <c r="E53" s="75">
        <v>27.7</v>
      </c>
      <c r="F53" s="75">
        <v>31.3</v>
      </c>
      <c r="G53" s="75">
        <v>30.9</v>
      </c>
      <c r="H53" s="75">
        <v>10</v>
      </c>
      <c r="I53" s="73">
        <v>15711</v>
      </c>
      <c r="J53" s="67"/>
      <c r="K53" s="67"/>
      <c r="L53" s="67"/>
      <c r="M53" s="23"/>
      <c r="N53" s="23"/>
      <c r="O53" s="29"/>
    </row>
    <row r="54" spans="1:15" s="22" customFormat="1" ht="12.5" x14ac:dyDescent="0.25">
      <c r="A54" s="67"/>
      <c r="B54" s="121" t="s">
        <v>687</v>
      </c>
      <c r="C54" s="121"/>
      <c r="D54" s="77">
        <v>2023</v>
      </c>
      <c r="E54" s="75">
        <v>27.4</v>
      </c>
      <c r="F54" s="75">
        <v>30.5</v>
      </c>
      <c r="G54" s="75">
        <v>31.7</v>
      </c>
      <c r="H54" s="75">
        <v>10.4</v>
      </c>
      <c r="I54" s="73">
        <v>15858</v>
      </c>
      <c r="J54" s="67"/>
      <c r="K54" s="67"/>
      <c r="L54" s="67"/>
      <c r="M54" s="23"/>
      <c r="N54" s="23"/>
      <c r="O54" s="29"/>
    </row>
    <row r="55" spans="1:15" s="22" customFormat="1" ht="12.5" x14ac:dyDescent="0.25">
      <c r="A55" s="67"/>
      <c r="B55" s="121" t="s">
        <v>687</v>
      </c>
      <c r="C55" s="121"/>
      <c r="D55" s="77">
        <v>2022</v>
      </c>
      <c r="E55" s="75">
        <v>29.1</v>
      </c>
      <c r="F55" s="75">
        <v>31</v>
      </c>
      <c r="G55" s="75">
        <v>30</v>
      </c>
      <c r="H55" s="75">
        <v>9.9</v>
      </c>
      <c r="I55" s="73">
        <v>16023</v>
      </c>
      <c r="J55" s="67"/>
      <c r="K55" s="67"/>
      <c r="L55" s="67"/>
      <c r="M55" s="23"/>
      <c r="N55" s="23"/>
      <c r="O55" s="29"/>
    </row>
    <row r="56" spans="1:15" s="22" customFormat="1" ht="12.5" x14ac:dyDescent="0.25">
      <c r="A56" s="67"/>
      <c r="B56" s="121" t="s">
        <v>687</v>
      </c>
      <c r="C56" s="121"/>
      <c r="D56" s="77">
        <v>2021</v>
      </c>
      <c r="E56" s="75">
        <v>29.9</v>
      </c>
      <c r="F56" s="75">
        <v>31.1</v>
      </c>
      <c r="G56" s="75">
        <v>30</v>
      </c>
      <c r="H56" s="75">
        <v>9</v>
      </c>
      <c r="I56" s="73">
        <v>15510</v>
      </c>
      <c r="J56" s="67"/>
      <c r="K56" s="67"/>
      <c r="L56" s="67"/>
      <c r="M56" s="23"/>
      <c r="N56" s="23"/>
      <c r="O56" s="29"/>
    </row>
    <row r="57" spans="1:15" s="22" customFormat="1" ht="12.5" x14ac:dyDescent="0.25">
      <c r="A57" s="67"/>
      <c r="B57" s="118" t="s">
        <v>358</v>
      </c>
      <c r="C57" s="119"/>
      <c r="D57" s="119"/>
      <c r="E57" s="119"/>
      <c r="F57" s="119"/>
      <c r="G57" s="119"/>
      <c r="H57" s="119"/>
      <c r="I57" s="120"/>
      <c r="J57" s="67"/>
      <c r="K57" s="67"/>
      <c r="L57" s="67"/>
      <c r="M57" s="23" t="s">
        <v>358</v>
      </c>
      <c r="N57" s="23"/>
      <c r="O57" s="29"/>
    </row>
    <row r="58" spans="1:15" s="22" customFormat="1" ht="12.5" x14ac:dyDescent="0.25">
      <c r="A58" s="67"/>
      <c r="B58" s="121" t="s">
        <v>687</v>
      </c>
      <c r="C58" s="121"/>
      <c r="D58" s="77">
        <v>2025</v>
      </c>
      <c r="E58" s="75">
        <v>50.8</v>
      </c>
      <c r="F58" s="75">
        <v>23.8</v>
      </c>
      <c r="G58" s="75">
        <v>17</v>
      </c>
      <c r="H58" s="75">
        <v>8.4</v>
      </c>
      <c r="I58" s="73">
        <v>16459</v>
      </c>
      <c r="J58" s="67"/>
      <c r="K58" s="67"/>
      <c r="L58" s="67"/>
      <c r="M58" s="23"/>
      <c r="N58" s="23"/>
      <c r="O58" s="29"/>
    </row>
    <row r="59" spans="1:15" s="22" customFormat="1" ht="12.5" x14ac:dyDescent="0.25">
      <c r="A59" s="67"/>
      <c r="B59" s="121" t="s">
        <v>687</v>
      </c>
      <c r="C59" s="121"/>
      <c r="D59" s="77">
        <v>2024</v>
      </c>
      <c r="E59" s="75">
        <v>51.2</v>
      </c>
      <c r="F59" s="75">
        <v>24.2</v>
      </c>
      <c r="G59" s="75">
        <v>16.5</v>
      </c>
      <c r="H59" s="75">
        <v>8</v>
      </c>
      <c r="I59" s="73">
        <v>15703</v>
      </c>
      <c r="J59" s="67"/>
      <c r="K59" s="67"/>
      <c r="L59" s="67"/>
      <c r="M59" s="23"/>
      <c r="N59" s="23"/>
      <c r="O59" s="29"/>
    </row>
    <row r="60" spans="1:15" s="22" customFormat="1" ht="12.5" x14ac:dyDescent="0.25">
      <c r="A60" s="67"/>
      <c r="B60" s="121" t="s">
        <v>687</v>
      </c>
      <c r="C60" s="121"/>
      <c r="D60" s="77">
        <v>2023</v>
      </c>
      <c r="E60" s="75">
        <v>53.7</v>
      </c>
      <c r="F60" s="75">
        <v>22.8</v>
      </c>
      <c r="G60" s="75">
        <v>16.2</v>
      </c>
      <c r="H60" s="75">
        <v>7.4</v>
      </c>
      <c r="I60" s="73">
        <v>15835</v>
      </c>
      <c r="J60" s="67"/>
      <c r="K60" s="67"/>
      <c r="L60" s="67"/>
      <c r="M60" s="23"/>
      <c r="N60" s="23"/>
      <c r="O60" s="29"/>
    </row>
    <row r="61" spans="1:15" s="22" customFormat="1" ht="12.5" x14ac:dyDescent="0.25">
      <c r="A61" s="67"/>
      <c r="B61" s="121" t="s">
        <v>687</v>
      </c>
      <c r="C61" s="121"/>
      <c r="D61" s="77">
        <v>2022</v>
      </c>
      <c r="E61" s="75">
        <v>53.1</v>
      </c>
      <c r="F61" s="75">
        <v>23.8</v>
      </c>
      <c r="G61" s="75">
        <v>15.5</v>
      </c>
      <c r="H61" s="75">
        <v>7.6</v>
      </c>
      <c r="I61" s="73">
        <v>16009</v>
      </c>
      <c r="J61" s="67"/>
      <c r="K61" s="67"/>
      <c r="L61" s="67"/>
      <c r="M61" s="23"/>
      <c r="N61" s="23"/>
      <c r="O61" s="29"/>
    </row>
    <row r="62" spans="1:15" s="22" customFormat="1" ht="12.5" x14ac:dyDescent="0.25">
      <c r="A62" s="67"/>
      <c r="B62" s="121" t="s">
        <v>687</v>
      </c>
      <c r="C62" s="121"/>
      <c r="D62" s="77">
        <v>2021</v>
      </c>
      <c r="E62" s="75">
        <v>55.7</v>
      </c>
      <c r="F62" s="75">
        <v>22.8</v>
      </c>
      <c r="G62" s="75">
        <v>15</v>
      </c>
      <c r="H62" s="75">
        <v>6.4</v>
      </c>
      <c r="I62" s="73">
        <v>15490</v>
      </c>
      <c r="J62" s="67"/>
      <c r="K62" s="67"/>
      <c r="L62" s="67"/>
      <c r="M62" s="23"/>
      <c r="N62" s="23"/>
      <c r="O62" s="29"/>
    </row>
    <row r="63" spans="1:15" s="22" customFormat="1" ht="12.5" x14ac:dyDescent="0.25">
      <c r="A63" s="67"/>
      <c r="B63" s="118" t="s">
        <v>359</v>
      </c>
      <c r="C63" s="119"/>
      <c r="D63" s="119"/>
      <c r="E63" s="119"/>
      <c r="F63" s="119"/>
      <c r="G63" s="119"/>
      <c r="H63" s="119"/>
      <c r="I63" s="120"/>
      <c r="J63" s="67"/>
      <c r="K63" s="67"/>
      <c r="L63" s="67"/>
      <c r="M63" s="23" t="s">
        <v>359</v>
      </c>
      <c r="N63" s="23"/>
      <c r="O63" s="29"/>
    </row>
    <row r="64" spans="1:15" s="22" customFormat="1" ht="12.5" x14ac:dyDescent="0.25">
      <c r="A64" s="67"/>
      <c r="B64" s="121" t="s">
        <v>687</v>
      </c>
      <c r="C64" s="121"/>
      <c r="D64" s="77">
        <v>2025</v>
      </c>
      <c r="E64" s="75">
        <v>9.6999999999999993</v>
      </c>
      <c r="F64" s="75">
        <v>13.3</v>
      </c>
      <c r="G64" s="75">
        <v>31.3</v>
      </c>
      <c r="H64" s="75">
        <v>45.7</v>
      </c>
      <c r="I64" s="73">
        <v>16459</v>
      </c>
      <c r="J64" s="67"/>
      <c r="K64" s="67"/>
      <c r="L64" s="67"/>
      <c r="M64" s="23"/>
      <c r="N64" s="23"/>
      <c r="O64" s="29"/>
    </row>
    <row r="65" spans="1:15" s="22" customFormat="1" ht="12.5" x14ac:dyDescent="0.25">
      <c r="A65" s="67"/>
      <c r="B65" s="121" t="s">
        <v>687</v>
      </c>
      <c r="C65" s="121"/>
      <c r="D65" s="77">
        <v>2024</v>
      </c>
      <c r="E65" s="75">
        <v>8.9</v>
      </c>
      <c r="F65" s="75">
        <v>13.2</v>
      </c>
      <c r="G65" s="75">
        <v>30.4</v>
      </c>
      <c r="H65" s="75">
        <v>47.5</v>
      </c>
      <c r="I65" s="73">
        <v>15705</v>
      </c>
      <c r="J65" s="67"/>
      <c r="K65" s="67"/>
      <c r="L65" s="67"/>
      <c r="M65" s="23"/>
      <c r="N65" s="23"/>
      <c r="O65" s="29"/>
    </row>
    <row r="66" spans="1:15" s="22" customFormat="1" ht="12.5" x14ac:dyDescent="0.25">
      <c r="A66" s="67"/>
      <c r="B66" s="121" t="s">
        <v>687</v>
      </c>
      <c r="C66" s="121"/>
      <c r="D66" s="77">
        <v>2023</v>
      </c>
      <c r="E66" s="75">
        <v>9.1999999999999993</v>
      </c>
      <c r="F66" s="75">
        <v>13.5</v>
      </c>
      <c r="G66" s="75">
        <v>31.3</v>
      </c>
      <c r="H66" s="75">
        <v>45.9</v>
      </c>
      <c r="I66" s="73">
        <v>15846</v>
      </c>
      <c r="J66" s="67"/>
      <c r="K66" s="67"/>
      <c r="L66" s="67"/>
      <c r="M66" s="23"/>
      <c r="N66" s="23"/>
      <c r="O66" s="29"/>
    </row>
    <row r="67" spans="1:15" s="22" customFormat="1" ht="12.5" x14ac:dyDescent="0.25">
      <c r="A67" s="67"/>
      <c r="B67" s="121" t="s">
        <v>687</v>
      </c>
      <c r="C67" s="121"/>
      <c r="D67" s="77">
        <v>2022</v>
      </c>
      <c r="E67" s="75">
        <v>8.4</v>
      </c>
      <c r="F67" s="75">
        <v>12.1</v>
      </c>
      <c r="G67" s="75">
        <v>30.8</v>
      </c>
      <c r="H67" s="75">
        <v>48.6</v>
      </c>
      <c r="I67" s="73">
        <v>16022</v>
      </c>
      <c r="J67" s="67"/>
      <c r="K67" s="67"/>
      <c r="L67" s="67"/>
      <c r="M67" s="23"/>
      <c r="N67" s="23"/>
      <c r="O67" s="29"/>
    </row>
    <row r="68" spans="1:15" s="22" customFormat="1" ht="12.5" x14ac:dyDescent="0.25">
      <c r="A68" s="67"/>
      <c r="B68" s="121" t="s">
        <v>687</v>
      </c>
      <c r="C68" s="121"/>
      <c r="D68" s="77">
        <v>2021</v>
      </c>
      <c r="E68" s="75">
        <v>8.4</v>
      </c>
      <c r="F68" s="75">
        <v>12.2</v>
      </c>
      <c r="G68" s="75">
        <v>30.3</v>
      </c>
      <c r="H68" s="75">
        <v>49.2</v>
      </c>
      <c r="I68" s="73">
        <v>15500</v>
      </c>
      <c r="J68" s="67"/>
      <c r="K68" s="67"/>
      <c r="L68" s="67"/>
      <c r="M68" s="23"/>
      <c r="N68" s="23"/>
      <c r="O68" s="29"/>
    </row>
    <row r="69" spans="1:15" s="22" customFormat="1" ht="12.5" x14ac:dyDescent="0.25">
      <c r="A69" s="67"/>
      <c r="B69" s="118" t="s">
        <v>360</v>
      </c>
      <c r="C69" s="119"/>
      <c r="D69" s="119"/>
      <c r="E69" s="119"/>
      <c r="F69" s="119"/>
      <c r="G69" s="119"/>
      <c r="H69" s="119"/>
      <c r="I69" s="120"/>
      <c r="J69" s="67"/>
      <c r="K69" s="67"/>
      <c r="L69" s="67"/>
      <c r="M69" s="23" t="s">
        <v>360</v>
      </c>
      <c r="N69" s="23"/>
      <c r="O69" s="29"/>
    </row>
    <row r="70" spans="1:15" s="22" customFormat="1" ht="12.5" x14ac:dyDescent="0.25">
      <c r="A70" s="67"/>
      <c r="B70" s="121" t="s">
        <v>687</v>
      </c>
      <c r="C70" s="121"/>
      <c r="D70" s="77">
        <v>2025</v>
      </c>
      <c r="E70" s="75">
        <v>17.8</v>
      </c>
      <c r="F70" s="75">
        <v>17.8</v>
      </c>
      <c r="G70" s="75">
        <v>30.3</v>
      </c>
      <c r="H70" s="75">
        <v>34</v>
      </c>
      <c r="I70" s="73">
        <v>16450</v>
      </c>
      <c r="J70" s="67"/>
      <c r="K70" s="67"/>
      <c r="L70" s="67"/>
      <c r="M70" s="23"/>
      <c r="N70" s="23"/>
      <c r="O70" s="29"/>
    </row>
    <row r="71" spans="1:15" s="22" customFormat="1" ht="12.5" x14ac:dyDescent="0.25">
      <c r="A71" s="67"/>
      <c r="B71" s="121" t="s">
        <v>687</v>
      </c>
      <c r="C71" s="121"/>
      <c r="D71" s="77">
        <v>2024</v>
      </c>
      <c r="E71" s="75">
        <v>17.899999999999999</v>
      </c>
      <c r="F71" s="75">
        <v>18.3</v>
      </c>
      <c r="G71" s="75">
        <v>29.9</v>
      </c>
      <c r="H71" s="75">
        <v>34</v>
      </c>
      <c r="I71" s="73">
        <v>15687</v>
      </c>
      <c r="J71" s="67"/>
      <c r="K71" s="67"/>
      <c r="L71" s="67"/>
      <c r="M71" s="23"/>
      <c r="N71" s="23"/>
      <c r="O71" s="29"/>
    </row>
    <row r="72" spans="1:15" s="22" customFormat="1" ht="12.5" x14ac:dyDescent="0.25">
      <c r="A72" s="67"/>
      <c r="B72" s="121" t="s">
        <v>687</v>
      </c>
      <c r="C72" s="121"/>
      <c r="D72" s="77">
        <v>2023</v>
      </c>
      <c r="E72" s="75">
        <v>18.2</v>
      </c>
      <c r="F72" s="75">
        <v>18.600000000000001</v>
      </c>
      <c r="G72" s="75">
        <v>30.6</v>
      </c>
      <c r="H72" s="75">
        <v>32.6</v>
      </c>
      <c r="I72" s="73">
        <v>15831</v>
      </c>
      <c r="J72" s="67"/>
      <c r="K72" s="67"/>
      <c r="L72" s="67"/>
      <c r="M72" s="23"/>
      <c r="N72" s="23"/>
      <c r="O72" s="29"/>
    </row>
    <row r="73" spans="1:15" s="22" customFormat="1" ht="12.5" x14ac:dyDescent="0.25">
      <c r="A73" s="67"/>
      <c r="B73" s="121" t="s">
        <v>687</v>
      </c>
      <c r="C73" s="121"/>
      <c r="D73" s="77">
        <v>2022</v>
      </c>
      <c r="E73" s="75">
        <v>18.7</v>
      </c>
      <c r="F73" s="75">
        <v>18.8</v>
      </c>
      <c r="G73" s="75">
        <v>29.8</v>
      </c>
      <c r="H73" s="75">
        <v>32.799999999999997</v>
      </c>
      <c r="I73" s="73">
        <v>16009</v>
      </c>
      <c r="J73" s="67"/>
      <c r="K73" s="67"/>
      <c r="L73" s="67"/>
      <c r="M73" s="23"/>
      <c r="N73" s="23"/>
      <c r="O73" s="29"/>
    </row>
    <row r="74" spans="1:15" s="22" customFormat="1" ht="12.5" x14ac:dyDescent="0.25">
      <c r="A74" s="67"/>
      <c r="B74" s="121" t="s">
        <v>687</v>
      </c>
      <c r="C74" s="121"/>
      <c r="D74" s="77">
        <v>2021</v>
      </c>
      <c r="E74" s="75">
        <v>18.7</v>
      </c>
      <c r="F74" s="75">
        <v>19.3</v>
      </c>
      <c r="G74" s="75">
        <v>29.4</v>
      </c>
      <c r="H74" s="75">
        <v>32.6</v>
      </c>
      <c r="I74" s="73">
        <v>15484</v>
      </c>
      <c r="J74" s="67"/>
      <c r="K74" s="67"/>
      <c r="L74" s="67"/>
      <c r="M74" s="23"/>
      <c r="N74" s="23"/>
      <c r="O74" s="29"/>
    </row>
    <row r="75" spans="1:15" s="22" customFormat="1" ht="12.5" x14ac:dyDescent="0.25">
      <c r="A75" s="67"/>
      <c r="B75" s="118" t="s">
        <v>361</v>
      </c>
      <c r="C75" s="119"/>
      <c r="D75" s="119"/>
      <c r="E75" s="119"/>
      <c r="F75" s="119"/>
      <c r="G75" s="119"/>
      <c r="H75" s="119"/>
      <c r="I75" s="120"/>
      <c r="J75" s="67"/>
      <c r="K75" s="67"/>
      <c r="L75" s="67"/>
      <c r="M75" s="23" t="s">
        <v>361</v>
      </c>
      <c r="N75" s="23"/>
      <c r="O75" s="29"/>
    </row>
    <row r="76" spans="1:15" s="22" customFormat="1" ht="12.5" x14ac:dyDescent="0.25">
      <c r="A76" s="67"/>
      <c r="B76" s="121" t="s">
        <v>687</v>
      </c>
      <c r="C76" s="121"/>
      <c r="D76" s="77">
        <v>2025</v>
      </c>
      <c r="E76" s="75">
        <v>15.7</v>
      </c>
      <c r="F76" s="75">
        <v>28.1</v>
      </c>
      <c r="G76" s="75">
        <v>35.9</v>
      </c>
      <c r="H76" s="75">
        <v>20.2</v>
      </c>
      <c r="I76" s="73">
        <v>16454</v>
      </c>
      <c r="J76" s="67"/>
      <c r="K76" s="67"/>
      <c r="L76" s="67"/>
      <c r="M76" s="23"/>
      <c r="N76" s="23"/>
      <c r="O76" s="29"/>
    </row>
    <row r="77" spans="1:15" s="22" customFormat="1" ht="12.5" x14ac:dyDescent="0.25">
      <c r="A77" s="67"/>
      <c r="B77" s="121" t="s">
        <v>687</v>
      </c>
      <c r="C77" s="121"/>
      <c r="D77" s="77">
        <v>2024</v>
      </c>
      <c r="E77" s="75">
        <v>16.2</v>
      </c>
      <c r="F77" s="75">
        <v>28.8</v>
      </c>
      <c r="G77" s="75">
        <v>35.799999999999997</v>
      </c>
      <c r="H77" s="75">
        <v>19.2</v>
      </c>
      <c r="I77" s="73">
        <v>15698</v>
      </c>
      <c r="J77" s="67"/>
      <c r="K77" s="67"/>
      <c r="L77" s="67"/>
      <c r="M77" s="23"/>
      <c r="N77" s="23"/>
      <c r="O77" s="29"/>
    </row>
    <row r="78" spans="1:15" s="22" customFormat="1" ht="12.75" customHeight="1" x14ac:dyDescent="0.25">
      <c r="A78" s="67"/>
      <c r="B78" s="121" t="s">
        <v>687</v>
      </c>
      <c r="C78" s="121"/>
      <c r="D78" s="77">
        <v>2023</v>
      </c>
      <c r="E78" s="75">
        <v>17.399999999999999</v>
      </c>
      <c r="F78" s="75">
        <v>29</v>
      </c>
      <c r="G78" s="75">
        <v>35.1</v>
      </c>
      <c r="H78" s="75">
        <v>18.5</v>
      </c>
      <c r="I78" s="73">
        <v>15837</v>
      </c>
      <c r="J78" s="67"/>
      <c r="K78" s="67"/>
      <c r="L78" s="67"/>
      <c r="M78" s="23"/>
      <c r="N78" s="23"/>
      <c r="O78" s="29"/>
    </row>
    <row r="79" spans="1:15" s="22" customFormat="1" ht="12.75" customHeight="1" x14ac:dyDescent="0.25">
      <c r="A79" s="67"/>
      <c r="B79" s="121" t="s">
        <v>687</v>
      </c>
      <c r="C79" s="121"/>
      <c r="D79" s="77">
        <v>2022</v>
      </c>
      <c r="E79" s="75">
        <v>19.5</v>
      </c>
      <c r="F79" s="75">
        <v>29.6</v>
      </c>
      <c r="G79" s="75">
        <v>33.299999999999997</v>
      </c>
      <c r="H79" s="75">
        <v>17.7</v>
      </c>
      <c r="I79" s="73">
        <v>16010</v>
      </c>
      <c r="J79" s="67"/>
      <c r="K79" s="67"/>
      <c r="L79" s="67"/>
      <c r="M79" s="23"/>
      <c r="N79" s="23"/>
      <c r="O79" s="29"/>
    </row>
    <row r="80" spans="1:15" s="22" customFormat="1" ht="12.75" customHeight="1" x14ac:dyDescent="0.25">
      <c r="A80" s="67"/>
      <c r="B80" s="121" t="s">
        <v>687</v>
      </c>
      <c r="C80" s="121"/>
      <c r="D80" s="77">
        <v>2021</v>
      </c>
      <c r="E80" s="75">
        <v>20.8</v>
      </c>
      <c r="F80" s="75">
        <v>31.1</v>
      </c>
      <c r="G80" s="75">
        <v>32.6</v>
      </c>
      <c r="H80" s="75">
        <v>15.4</v>
      </c>
      <c r="I80" s="73">
        <v>15494</v>
      </c>
      <c r="J80" s="67"/>
      <c r="K80" s="67"/>
      <c r="L80" s="67"/>
      <c r="M80" s="23"/>
      <c r="N80" s="23"/>
      <c r="O80" s="29"/>
    </row>
    <row r="81" spans="1:15" s="22" customFormat="1" ht="12.5" x14ac:dyDescent="0.25">
      <c r="A81" s="67"/>
      <c r="B81" s="118" t="s">
        <v>362</v>
      </c>
      <c r="C81" s="119"/>
      <c r="D81" s="119"/>
      <c r="E81" s="119"/>
      <c r="F81" s="119"/>
      <c r="G81" s="119"/>
      <c r="H81" s="119"/>
      <c r="I81" s="120"/>
      <c r="J81" s="67"/>
      <c r="K81" s="67"/>
      <c r="L81" s="67"/>
      <c r="M81" s="23" t="s">
        <v>362</v>
      </c>
      <c r="N81" s="23"/>
      <c r="O81" s="29"/>
    </row>
    <row r="82" spans="1:15" s="22" customFormat="1" ht="12.75" customHeight="1" x14ac:dyDescent="0.25">
      <c r="A82" s="67"/>
      <c r="B82" s="121" t="s">
        <v>687</v>
      </c>
      <c r="C82" s="121"/>
      <c r="D82" s="77">
        <v>2025</v>
      </c>
      <c r="E82" s="75">
        <v>18.8</v>
      </c>
      <c r="F82" s="75">
        <v>28.7</v>
      </c>
      <c r="G82" s="75">
        <v>33.9</v>
      </c>
      <c r="H82" s="75">
        <v>18.5</v>
      </c>
      <c r="I82" s="73">
        <v>16473</v>
      </c>
      <c r="J82" s="67"/>
      <c r="K82" s="67"/>
      <c r="L82" s="67"/>
      <c r="M82" s="23"/>
      <c r="N82" s="23"/>
      <c r="O82" s="29"/>
    </row>
    <row r="83" spans="1:15" s="22" customFormat="1" ht="12.75" customHeight="1" x14ac:dyDescent="0.25">
      <c r="A83" s="67"/>
      <c r="B83" s="121" t="s">
        <v>687</v>
      </c>
      <c r="C83" s="121"/>
      <c r="D83" s="77">
        <v>2024</v>
      </c>
      <c r="E83" s="75">
        <v>18.5</v>
      </c>
      <c r="F83" s="75">
        <v>29</v>
      </c>
      <c r="G83" s="75">
        <v>33.799999999999997</v>
      </c>
      <c r="H83" s="75">
        <v>18.7</v>
      </c>
      <c r="I83" s="73">
        <v>15698</v>
      </c>
      <c r="J83" s="67"/>
      <c r="K83" s="67"/>
      <c r="L83" s="67"/>
      <c r="M83" s="23"/>
      <c r="N83" s="23"/>
      <c r="O83" s="29"/>
    </row>
    <row r="84" spans="1:15" s="22" customFormat="1" ht="12.75" customHeight="1" x14ac:dyDescent="0.25">
      <c r="A84" s="67"/>
      <c r="B84" s="121" t="s">
        <v>687</v>
      </c>
      <c r="C84" s="121"/>
      <c r="D84" s="77">
        <v>2023</v>
      </c>
      <c r="E84" s="75">
        <v>19.5</v>
      </c>
      <c r="F84" s="75">
        <v>29.2</v>
      </c>
      <c r="G84" s="75">
        <v>33.5</v>
      </c>
      <c r="H84" s="75">
        <v>17.8</v>
      </c>
      <c r="I84" s="73">
        <v>15849</v>
      </c>
      <c r="J84" s="67"/>
      <c r="K84" s="67"/>
      <c r="L84" s="67"/>
      <c r="M84" s="23"/>
      <c r="N84" s="23"/>
      <c r="O84" s="29"/>
    </row>
    <row r="85" spans="1:15" s="22" customFormat="1" ht="12.75" customHeight="1" x14ac:dyDescent="0.25">
      <c r="A85" s="67"/>
      <c r="B85" s="121" t="s">
        <v>687</v>
      </c>
      <c r="C85" s="121"/>
      <c r="D85" s="77">
        <v>2022</v>
      </c>
      <c r="E85" s="75">
        <v>20.9</v>
      </c>
      <c r="F85" s="75">
        <v>30.8</v>
      </c>
      <c r="G85" s="75">
        <v>32</v>
      </c>
      <c r="H85" s="75">
        <v>16.3</v>
      </c>
      <c r="I85" s="73">
        <v>16024</v>
      </c>
      <c r="J85" s="67"/>
      <c r="K85" s="67"/>
      <c r="L85" s="67"/>
      <c r="M85" s="23"/>
      <c r="N85" s="23"/>
      <c r="O85" s="29"/>
    </row>
    <row r="86" spans="1:15" s="22" customFormat="1" ht="12.75" customHeight="1" x14ac:dyDescent="0.25">
      <c r="A86" s="67"/>
      <c r="B86" s="121" t="s">
        <v>687</v>
      </c>
      <c r="C86" s="121"/>
      <c r="D86" s="77">
        <v>2021</v>
      </c>
      <c r="E86" s="75">
        <v>22.5</v>
      </c>
      <c r="F86" s="75">
        <v>31.2</v>
      </c>
      <c r="G86" s="75">
        <v>31.6</v>
      </c>
      <c r="H86" s="75">
        <v>14.7</v>
      </c>
      <c r="I86" s="73">
        <v>15495</v>
      </c>
      <c r="J86" s="67"/>
      <c r="K86" s="67"/>
      <c r="L86" s="67"/>
      <c r="M86" s="23"/>
      <c r="N86" s="23"/>
      <c r="O86" s="29"/>
    </row>
    <row r="87" spans="1:15" s="22" customFormat="1" ht="12.5" x14ac:dyDescent="0.25">
      <c r="A87" s="67"/>
      <c r="B87" s="118" t="s">
        <v>518</v>
      </c>
      <c r="C87" s="119"/>
      <c r="D87" s="119"/>
      <c r="E87" s="119"/>
      <c r="F87" s="119"/>
      <c r="G87" s="119"/>
      <c r="H87" s="119"/>
      <c r="I87" s="120"/>
      <c r="J87" s="67"/>
      <c r="K87" s="67"/>
      <c r="L87" s="67"/>
      <c r="M87" s="23" t="s">
        <v>518</v>
      </c>
      <c r="N87" s="23"/>
      <c r="O87" s="29"/>
    </row>
    <row r="88" spans="1:15" s="22" customFormat="1" ht="12.75" customHeight="1" x14ac:dyDescent="0.25">
      <c r="A88" s="67"/>
      <c r="B88" s="121" t="s">
        <v>687</v>
      </c>
      <c r="C88" s="121"/>
      <c r="D88" s="77">
        <v>2025</v>
      </c>
      <c r="E88" s="75">
        <v>26.5</v>
      </c>
      <c r="F88" s="75">
        <v>18.8</v>
      </c>
      <c r="G88" s="75">
        <v>26.7</v>
      </c>
      <c r="H88" s="75">
        <v>28</v>
      </c>
      <c r="I88" s="73">
        <v>16465</v>
      </c>
      <c r="J88" s="67"/>
      <c r="K88" s="67"/>
      <c r="L88" s="67"/>
      <c r="M88" s="23"/>
      <c r="N88" s="23"/>
      <c r="O88" s="29"/>
    </row>
    <row r="89" spans="1:15" s="22" customFormat="1" ht="12.75" customHeight="1" x14ac:dyDescent="0.25">
      <c r="A89" s="67"/>
      <c r="B89" s="121" t="s">
        <v>687</v>
      </c>
      <c r="C89" s="121"/>
      <c r="D89" s="77">
        <v>2024</v>
      </c>
      <c r="E89" s="75">
        <v>25.7</v>
      </c>
      <c r="F89" s="75">
        <v>19.2</v>
      </c>
      <c r="G89" s="75">
        <v>27.1</v>
      </c>
      <c r="H89" s="75">
        <v>28</v>
      </c>
      <c r="I89" s="73">
        <v>15701</v>
      </c>
      <c r="J89" s="67"/>
      <c r="K89" s="67"/>
      <c r="L89" s="67"/>
      <c r="M89" s="23"/>
      <c r="N89" s="23"/>
      <c r="O89" s="29"/>
    </row>
    <row r="90" spans="1:15" s="22" customFormat="1" ht="12.75" customHeight="1" x14ac:dyDescent="0.25">
      <c r="A90" s="67"/>
      <c r="B90" s="121" t="s">
        <v>687</v>
      </c>
      <c r="C90" s="121"/>
      <c r="D90" s="77">
        <v>2023</v>
      </c>
      <c r="E90" s="75" t="s">
        <v>688</v>
      </c>
      <c r="F90" s="75" t="s">
        <v>688</v>
      </c>
      <c r="G90" s="75" t="s">
        <v>688</v>
      </c>
      <c r="H90" s="75" t="s">
        <v>688</v>
      </c>
      <c r="I90" s="73" t="s">
        <v>688</v>
      </c>
      <c r="J90" s="67"/>
      <c r="K90" s="67"/>
      <c r="L90" s="67"/>
      <c r="M90" s="23"/>
      <c r="N90" s="23"/>
      <c r="O90" s="29"/>
    </row>
    <row r="91" spans="1:15" s="22" customFormat="1" ht="12.75" customHeight="1" x14ac:dyDescent="0.25">
      <c r="A91" s="67"/>
      <c r="B91" s="121" t="s">
        <v>687</v>
      </c>
      <c r="C91" s="121"/>
      <c r="D91" s="77">
        <v>2022</v>
      </c>
      <c r="E91" s="75" t="s">
        <v>688</v>
      </c>
      <c r="F91" s="75" t="s">
        <v>688</v>
      </c>
      <c r="G91" s="75" t="s">
        <v>688</v>
      </c>
      <c r="H91" s="75" t="s">
        <v>688</v>
      </c>
      <c r="I91" s="73" t="s">
        <v>688</v>
      </c>
      <c r="J91" s="67"/>
      <c r="K91" s="67"/>
      <c r="L91" s="67"/>
      <c r="M91" s="23"/>
      <c r="N91" s="23"/>
      <c r="O91" s="29"/>
    </row>
    <row r="92" spans="1:15" s="22" customFormat="1" ht="12.75" customHeight="1" x14ac:dyDescent="0.25">
      <c r="A92" s="67"/>
      <c r="B92" s="121" t="s">
        <v>687</v>
      </c>
      <c r="C92" s="121"/>
      <c r="D92" s="77">
        <v>2021</v>
      </c>
      <c r="E92" s="75" t="s">
        <v>688</v>
      </c>
      <c r="F92" s="75" t="s">
        <v>688</v>
      </c>
      <c r="G92" s="75" t="s">
        <v>688</v>
      </c>
      <c r="H92" s="75" t="s">
        <v>688</v>
      </c>
      <c r="I92" s="73" t="s">
        <v>688</v>
      </c>
      <c r="J92" s="67"/>
      <c r="K92" s="67"/>
      <c r="L92" s="67"/>
      <c r="M92" s="23"/>
      <c r="N92" s="23"/>
      <c r="O92" s="29"/>
    </row>
    <row r="93" spans="1:15" s="22" customFormat="1" ht="12.5" x14ac:dyDescent="0.25">
      <c r="A93" s="67"/>
      <c r="B93" s="118" t="s">
        <v>363</v>
      </c>
      <c r="C93" s="119"/>
      <c r="D93" s="119"/>
      <c r="E93" s="119"/>
      <c r="F93" s="119"/>
      <c r="G93" s="119"/>
      <c r="H93" s="119"/>
      <c r="I93" s="120"/>
      <c r="J93" s="67"/>
      <c r="K93" s="67"/>
      <c r="L93" s="67"/>
      <c r="M93" s="23" t="s">
        <v>363</v>
      </c>
      <c r="N93" s="23"/>
      <c r="O93" s="29"/>
    </row>
    <row r="94" spans="1:15" s="22" customFormat="1" ht="12.75" customHeight="1" x14ac:dyDescent="0.25">
      <c r="A94" s="67"/>
      <c r="B94" s="121" t="s">
        <v>687</v>
      </c>
      <c r="C94" s="121"/>
      <c r="D94" s="77">
        <v>2025</v>
      </c>
      <c r="E94" s="75">
        <v>52.4</v>
      </c>
      <c r="F94" s="75">
        <v>22.2</v>
      </c>
      <c r="G94" s="75">
        <v>14.8</v>
      </c>
      <c r="H94" s="75">
        <v>10.6</v>
      </c>
      <c r="I94" s="73">
        <v>16456</v>
      </c>
      <c r="J94" s="67"/>
      <c r="K94" s="67"/>
      <c r="L94" s="67"/>
      <c r="M94" s="23"/>
      <c r="N94" s="23"/>
      <c r="O94" s="29"/>
    </row>
    <row r="95" spans="1:15" s="22" customFormat="1" ht="12.75" customHeight="1" x14ac:dyDescent="0.25">
      <c r="A95" s="67"/>
      <c r="B95" s="121" t="s">
        <v>687</v>
      </c>
      <c r="C95" s="121"/>
      <c r="D95" s="77">
        <v>2024</v>
      </c>
      <c r="E95" s="75">
        <v>51.9</v>
      </c>
      <c r="F95" s="75">
        <v>22.3</v>
      </c>
      <c r="G95" s="75">
        <v>15.5</v>
      </c>
      <c r="H95" s="75">
        <v>10.3</v>
      </c>
      <c r="I95" s="73">
        <v>15697</v>
      </c>
      <c r="J95" s="67"/>
      <c r="K95" s="67"/>
      <c r="L95" s="67"/>
      <c r="M95" s="23"/>
      <c r="N95" s="23"/>
      <c r="O95" s="29"/>
    </row>
    <row r="96" spans="1:15" s="22" customFormat="1" ht="12.75" customHeight="1" x14ac:dyDescent="0.25">
      <c r="A96" s="67"/>
      <c r="B96" s="121" t="s">
        <v>687</v>
      </c>
      <c r="C96" s="121"/>
      <c r="D96" s="77">
        <v>2023</v>
      </c>
      <c r="E96" s="75">
        <v>48.4</v>
      </c>
      <c r="F96" s="75">
        <v>21.2</v>
      </c>
      <c r="G96" s="75">
        <v>17.899999999999999</v>
      </c>
      <c r="H96" s="75">
        <v>12.5</v>
      </c>
      <c r="I96" s="73">
        <v>15829</v>
      </c>
      <c r="J96" s="67"/>
      <c r="K96" s="67"/>
      <c r="L96" s="67"/>
      <c r="M96" s="23"/>
      <c r="N96" s="23"/>
      <c r="O96" s="29"/>
    </row>
    <row r="97" spans="1:15" s="22" customFormat="1" ht="12.75" customHeight="1" x14ac:dyDescent="0.25">
      <c r="A97" s="67"/>
      <c r="B97" s="121" t="s">
        <v>687</v>
      </c>
      <c r="C97" s="121"/>
      <c r="D97" s="77">
        <v>2022</v>
      </c>
      <c r="E97" s="75">
        <v>48.7</v>
      </c>
      <c r="F97" s="75">
        <v>21.6</v>
      </c>
      <c r="G97" s="75">
        <v>17.600000000000001</v>
      </c>
      <c r="H97" s="75">
        <v>12</v>
      </c>
      <c r="I97" s="73">
        <v>16020</v>
      </c>
      <c r="J97" s="67"/>
      <c r="K97" s="67"/>
      <c r="L97" s="67"/>
      <c r="M97" s="23"/>
      <c r="N97" s="23"/>
      <c r="O97" s="29"/>
    </row>
    <row r="98" spans="1:15" s="22" customFormat="1" ht="12.75" customHeight="1" x14ac:dyDescent="0.25">
      <c r="A98" s="67"/>
      <c r="B98" s="121" t="s">
        <v>687</v>
      </c>
      <c r="C98" s="121"/>
      <c r="D98" s="77">
        <v>2021</v>
      </c>
      <c r="E98" s="75">
        <v>49.5</v>
      </c>
      <c r="F98" s="75">
        <v>21.4</v>
      </c>
      <c r="G98" s="75">
        <v>17.8</v>
      </c>
      <c r="H98" s="75">
        <v>11.3</v>
      </c>
      <c r="I98" s="73">
        <v>15488</v>
      </c>
      <c r="J98" s="67"/>
      <c r="K98" s="67"/>
      <c r="L98" s="67"/>
      <c r="M98" s="23"/>
      <c r="N98" s="23"/>
      <c r="O98" s="29"/>
    </row>
    <row r="99" spans="1:15" s="22" customFormat="1" ht="12.5" x14ac:dyDescent="0.25">
      <c r="A99" s="67"/>
      <c r="B99" s="118" t="s">
        <v>364</v>
      </c>
      <c r="C99" s="119"/>
      <c r="D99" s="119"/>
      <c r="E99" s="119"/>
      <c r="F99" s="119"/>
      <c r="G99" s="119"/>
      <c r="H99" s="119"/>
      <c r="I99" s="120"/>
      <c r="J99" s="67"/>
      <c r="K99" s="67"/>
      <c r="L99" s="67"/>
      <c r="M99" s="23" t="s">
        <v>364</v>
      </c>
      <c r="N99" s="23"/>
      <c r="O99" s="29"/>
    </row>
    <row r="100" spans="1:15" s="22" customFormat="1" ht="12.75" customHeight="1" x14ac:dyDescent="0.25">
      <c r="A100" s="67"/>
      <c r="B100" s="121" t="s">
        <v>687</v>
      </c>
      <c r="C100" s="121"/>
      <c r="D100" s="77">
        <v>2025</v>
      </c>
      <c r="E100" s="75">
        <v>19.899999999999999</v>
      </c>
      <c r="F100" s="75">
        <v>21.3</v>
      </c>
      <c r="G100" s="75">
        <v>29.8</v>
      </c>
      <c r="H100" s="75">
        <v>29</v>
      </c>
      <c r="I100" s="73">
        <v>16459</v>
      </c>
      <c r="J100" s="67"/>
      <c r="K100" s="67"/>
      <c r="L100" s="67"/>
      <c r="M100" s="23"/>
      <c r="N100" s="23"/>
      <c r="O100" s="29"/>
    </row>
    <row r="101" spans="1:15" s="22" customFormat="1" ht="12.5" x14ac:dyDescent="0.25">
      <c r="A101" s="67"/>
      <c r="B101" s="121" t="s">
        <v>687</v>
      </c>
      <c r="C101" s="121"/>
      <c r="D101" s="77">
        <v>2024</v>
      </c>
      <c r="E101" s="75">
        <v>20.5</v>
      </c>
      <c r="F101" s="75">
        <v>21.1</v>
      </c>
      <c r="G101" s="75">
        <v>28.5</v>
      </c>
      <c r="H101" s="75">
        <v>29.9</v>
      </c>
      <c r="I101" s="73">
        <v>15690</v>
      </c>
      <c r="J101" s="67"/>
      <c r="K101" s="67"/>
      <c r="L101" s="67"/>
      <c r="M101" s="23"/>
      <c r="N101" s="23"/>
      <c r="O101" s="29"/>
    </row>
    <row r="102" spans="1:15" s="22" customFormat="1" ht="12.5" x14ac:dyDescent="0.25">
      <c r="A102" s="67"/>
      <c r="B102" s="121" t="s">
        <v>687</v>
      </c>
      <c r="C102" s="121"/>
      <c r="D102" s="77">
        <v>2023</v>
      </c>
      <c r="E102" s="75">
        <v>20.5</v>
      </c>
      <c r="F102" s="75">
        <v>20.6</v>
      </c>
      <c r="G102" s="75">
        <v>29.8</v>
      </c>
      <c r="H102" s="75">
        <v>29.1</v>
      </c>
      <c r="I102" s="73">
        <v>15844</v>
      </c>
      <c r="J102" s="67"/>
      <c r="K102" s="67"/>
      <c r="L102" s="67"/>
      <c r="M102" s="23"/>
      <c r="N102" s="23"/>
      <c r="O102" s="29"/>
    </row>
    <row r="103" spans="1:15" s="22" customFormat="1" ht="12.5" x14ac:dyDescent="0.25">
      <c r="A103" s="67"/>
      <c r="B103" s="121" t="s">
        <v>687</v>
      </c>
      <c r="C103" s="121"/>
      <c r="D103" s="77">
        <v>2022</v>
      </c>
      <c r="E103" s="75">
        <v>21.2</v>
      </c>
      <c r="F103" s="75">
        <v>20.7</v>
      </c>
      <c r="G103" s="75">
        <v>30.3</v>
      </c>
      <c r="H103" s="75">
        <v>27.7</v>
      </c>
      <c r="I103" s="73">
        <v>16022</v>
      </c>
      <c r="J103" s="67"/>
      <c r="K103" s="67"/>
      <c r="L103" s="67"/>
      <c r="M103" s="23"/>
      <c r="N103" s="23"/>
      <c r="O103" s="29"/>
    </row>
    <row r="104" spans="1:15" s="22" customFormat="1" ht="12.5" x14ac:dyDescent="0.25">
      <c r="A104" s="67"/>
      <c r="B104" s="121" t="s">
        <v>687</v>
      </c>
      <c r="C104" s="121"/>
      <c r="D104" s="77">
        <v>2021</v>
      </c>
      <c r="E104" s="75">
        <v>21.6</v>
      </c>
      <c r="F104" s="75">
        <v>21.5</v>
      </c>
      <c r="G104" s="75">
        <v>29.9</v>
      </c>
      <c r="H104" s="75">
        <v>27</v>
      </c>
      <c r="I104" s="73">
        <v>15496</v>
      </c>
      <c r="J104" s="67"/>
      <c r="K104" s="67"/>
      <c r="L104" s="67"/>
      <c r="M104" s="23"/>
      <c r="N104" s="23"/>
      <c r="O104" s="29"/>
    </row>
    <row r="105" spans="1:15" s="22" customFormat="1" ht="12.5" x14ac:dyDescent="0.25">
      <c r="A105" s="67"/>
      <c r="B105" s="118" t="s">
        <v>365</v>
      </c>
      <c r="C105" s="119"/>
      <c r="D105" s="119"/>
      <c r="E105" s="119"/>
      <c r="F105" s="119"/>
      <c r="G105" s="119"/>
      <c r="H105" s="119"/>
      <c r="I105" s="120"/>
      <c r="J105" s="67"/>
      <c r="K105" s="67"/>
      <c r="L105" s="67"/>
      <c r="M105" s="23" t="s">
        <v>365</v>
      </c>
      <c r="N105" s="23"/>
      <c r="O105" s="29"/>
    </row>
    <row r="106" spans="1:15" x14ac:dyDescent="0.3">
      <c r="A106" s="67"/>
      <c r="B106" s="121" t="s">
        <v>687</v>
      </c>
      <c r="C106" s="121"/>
      <c r="D106" s="77">
        <v>2025</v>
      </c>
      <c r="E106" s="75">
        <v>5</v>
      </c>
      <c r="F106" s="75">
        <v>15.3</v>
      </c>
      <c r="G106" s="75">
        <v>32.5</v>
      </c>
      <c r="H106" s="75">
        <v>47.2</v>
      </c>
      <c r="I106" s="73">
        <v>16464</v>
      </c>
      <c r="J106" s="67"/>
      <c r="K106" s="67"/>
      <c r="L106" s="67"/>
    </row>
    <row r="107" spans="1:15" x14ac:dyDescent="0.3">
      <c r="A107" s="67"/>
      <c r="B107" s="121" t="s">
        <v>687</v>
      </c>
      <c r="C107" s="121"/>
      <c r="D107" s="77">
        <v>2024</v>
      </c>
      <c r="E107" s="75">
        <v>4.8</v>
      </c>
      <c r="F107" s="75">
        <v>14.4</v>
      </c>
      <c r="G107" s="75">
        <v>32.5</v>
      </c>
      <c r="H107" s="75">
        <v>48.3</v>
      </c>
      <c r="I107" s="73">
        <v>15697</v>
      </c>
      <c r="J107" s="67"/>
      <c r="K107" s="67"/>
      <c r="L107" s="67"/>
    </row>
    <row r="108" spans="1:15" x14ac:dyDescent="0.3">
      <c r="A108" s="67"/>
      <c r="B108" s="121" t="s">
        <v>687</v>
      </c>
      <c r="C108" s="121"/>
      <c r="D108" s="77">
        <v>2023</v>
      </c>
      <c r="E108" s="75">
        <v>5</v>
      </c>
      <c r="F108" s="75">
        <v>14.3</v>
      </c>
      <c r="G108" s="75">
        <v>32.4</v>
      </c>
      <c r="H108" s="75">
        <v>48.3</v>
      </c>
      <c r="I108" s="73">
        <v>15840</v>
      </c>
      <c r="J108" s="67"/>
      <c r="K108" s="67"/>
      <c r="L108" s="67"/>
    </row>
    <row r="109" spans="1:15" x14ac:dyDescent="0.3">
      <c r="A109" s="67"/>
      <c r="B109" s="121" t="s">
        <v>687</v>
      </c>
      <c r="C109" s="121"/>
      <c r="D109" s="77">
        <v>2022</v>
      </c>
      <c r="E109" s="75">
        <v>5.5</v>
      </c>
      <c r="F109" s="75">
        <v>14.7</v>
      </c>
      <c r="G109" s="75">
        <v>32.200000000000003</v>
      </c>
      <c r="H109" s="75">
        <v>47.6</v>
      </c>
      <c r="I109" s="73">
        <v>16007</v>
      </c>
      <c r="J109" s="67"/>
      <c r="K109" s="67"/>
      <c r="L109" s="67"/>
    </row>
    <row r="110" spans="1:15" x14ac:dyDescent="0.3">
      <c r="A110" s="67"/>
      <c r="B110" s="121" t="s">
        <v>687</v>
      </c>
      <c r="C110" s="121"/>
      <c r="D110" s="77">
        <v>2021</v>
      </c>
      <c r="E110" s="75">
        <v>5.6</v>
      </c>
      <c r="F110" s="75">
        <v>16</v>
      </c>
      <c r="G110" s="75">
        <v>33.4</v>
      </c>
      <c r="H110" s="75">
        <v>45</v>
      </c>
      <c r="I110" s="73">
        <v>15488</v>
      </c>
      <c r="J110" s="67"/>
      <c r="K110" s="67"/>
      <c r="L110" s="67"/>
    </row>
    <row r="111" spans="1:15" x14ac:dyDescent="0.3">
      <c r="A111" s="67"/>
      <c r="B111" s="118" t="s">
        <v>545</v>
      </c>
      <c r="C111" s="119"/>
      <c r="D111" s="119"/>
      <c r="E111" s="119"/>
      <c r="F111" s="119"/>
      <c r="G111" s="119"/>
      <c r="H111" s="119"/>
      <c r="I111" s="120"/>
      <c r="J111" s="67"/>
      <c r="K111" s="67"/>
      <c r="L111" s="67"/>
      <c r="M111" s="27" t="s">
        <v>545</v>
      </c>
    </row>
    <row r="112" spans="1:15" x14ac:dyDescent="0.3">
      <c r="A112" s="67"/>
      <c r="B112" s="121" t="s">
        <v>687</v>
      </c>
      <c r="C112" s="121"/>
      <c r="D112" s="77">
        <v>2025</v>
      </c>
      <c r="E112" s="75">
        <v>0.4</v>
      </c>
      <c r="F112" s="75">
        <v>1.1000000000000001</v>
      </c>
      <c r="G112" s="75">
        <v>12.8</v>
      </c>
      <c r="H112" s="75">
        <v>85.6</v>
      </c>
      <c r="I112" s="73">
        <v>16465</v>
      </c>
      <c r="J112" s="67"/>
      <c r="K112" s="67"/>
      <c r="L112" s="67"/>
    </row>
    <row r="113" spans="1:15" x14ac:dyDescent="0.3">
      <c r="A113" s="67"/>
      <c r="B113" s="121" t="s">
        <v>687</v>
      </c>
      <c r="C113" s="121"/>
      <c r="D113" s="77">
        <v>2024</v>
      </c>
      <c r="E113" s="75">
        <v>0.5</v>
      </c>
      <c r="F113" s="75">
        <v>1.2</v>
      </c>
      <c r="G113" s="75">
        <v>12.2</v>
      </c>
      <c r="H113" s="75">
        <v>86.1</v>
      </c>
      <c r="I113" s="73">
        <v>15709</v>
      </c>
      <c r="J113" s="67"/>
      <c r="K113" s="67"/>
      <c r="L113" s="67"/>
    </row>
    <row r="114" spans="1:15" x14ac:dyDescent="0.3">
      <c r="A114" s="67"/>
      <c r="B114" s="121" t="s">
        <v>687</v>
      </c>
      <c r="C114" s="121"/>
      <c r="D114" s="77">
        <v>2023</v>
      </c>
      <c r="E114" s="75">
        <v>0.6</v>
      </c>
      <c r="F114" s="75">
        <v>1.2</v>
      </c>
      <c r="G114" s="75">
        <v>12.4</v>
      </c>
      <c r="H114" s="75">
        <v>85.8</v>
      </c>
      <c r="I114" s="73">
        <v>15850</v>
      </c>
      <c r="J114" s="67"/>
      <c r="K114" s="67"/>
      <c r="L114" s="67"/>
    </row>
    <row r="115" spans="1:15" x14ac:dyDescent="0.3">
      <c r="A115" s="67"/>
      <c r="B115" s="121" t="s">
        <v>687</v>
      </c>
      <c r="C115" s="121"/>
      <c r="D115" s="77">
        <v>2022</v>
      </c>
      <c r="E115" s="75">
        <v>0.4</v>
      </c>
      <c r="F115" s="75">
        <v>1.3</v>
      </c>
      <c r="G115" s="75">
        <v>11.9</v>
      </c>
      <c r="H115" s="75">
        <v>86.4</v>
      </c>
      <c r="I115" s="73">
        <v>16019</v>
      </c>
      <c r="J115" s="67"/>
      <c r="K115" s="67"/>
      <c r="L115" s="67"/>
    </row>
    <row r="116" spans="1:15" x14ac:dyDescent="0.3">
      <c r="A116" s="67"/>
      <c r="B116" s="121" t="s">
        <v>687</v>
      </c>
      <c r="C116" s="121"/>
      <c r="D116" s="77">
        <v>2021</v>
      </c>
      <c r="E116" s="75">
        <v>0.3</v>
      </c>
      <c r="F116" s="75">
        <v>1.2</v>
      </c>
      <c r="G116" s="75">
        <v>11.4</v>
      </c>
      <c r="H116" s="75">
        <v>87.1</v>
      </c>
      <c r="I116" s="73">
        <v>15501</v>
      </c>
      <c r="J116" s="67"/>
      <c r="K116" s="67"/>
      <c r="L116" s="67"/>
    </row>
    <row r="117" spans="1:15" x14ac:dyDescent="0.3">
      <c r="A117" s="67"/>
      <c r="B117" s="118" t="s">
        <v>366</v>
      </c>
      <c r="C117" s="119"/>
      <c r="D117" s="119"/>
      <c r="E117" s="119"/>
      <c r="F117" s="119"/>
      <c r="G117" s="119"/>
      <c r="H117" s="119"/>
      <c r="I117" s="120"/>
      <c r="J117" s="67"/>
      <c r="K117" s="67"/>
      <c r="L117" s="67"/>
      <c r="M117" s="27" t="s">
        <v>366</v>
      </c>
    </row>
    <row r="118" spans="1:15" x14ac:dyDescent="0.3">
      <c r="A118" s="67"/>
      <c r="B118" s="121" t="s">
        <v>687</v>
      </c>
      <c r="C118" s="121"/>
      <c r="D118" s="77">
        <v>2025</v>
      </c>
      <c r="E118" s="75">
        <v>0.5</v>
      </c>
      <c r="F118" s="75">
        <v>1.5</v>
      </c>
      <c r="G118" s="75">
        <v>13.9</v>
      </c>
      <c r="H118" s="75">
        <v>84.1</v>
      </c>
      <c r="I118" s="73">
        <v>16453</v>
      </c>
      <c r="J118" s="67"/>
      <c r="K118" s="67"/>
      <c r="L118" s="67"/>
    </row>
    <row r="119" spans="1:15" x14ac:dyDescent="0.3">
      <c r="A119" s="67"/>
      <c r="B119" s="121" t="s">
        <v>687</v>
      </c>
      <c r="C119" s="121"/>
      <c r="D119" s="77">
        <v>2024</v>
      </c>
      <c r="E119" s="75">
        <v>0.5</v>
      </c>
      <c r="F119" s="75">
        <v>1.6</v>
      </c>
      <c r="G119" s="75">
        <v>15</v>
      </c>
      <c r="H119" s="75">
        <v>82.8</v>
      </c>
      <c r="I119" s="73">
        <v>15698</v>
      </c>
      <c r="J119" s="67"/>
      <c r="K119" s="67"/>
      <c r="L119" s="67"/>
    </row>
    <row r="120" spans="1:15" x14ac:dyDescent="0.3">
      <c r="A120" s="67"/>
      <c r="B120" s="121" t="s">
        <v>687</v>
      </c>
      <c r="C120" s="121"/>
      <c r="D120" s="77">
        <v>2023</v>
      </c>
      <c r="E120" s="75">
        <v>0.6</v>
      </c>
      <c r="F120" s="75">
        <v>1.7</v>
      </c>
      <c r="G120" s="75">
        <v>15.4</v>
      </c>
      <c r="H120" s="75">
        <v>82.3</v>
      </c>
      <c r="I120" s="73">
        <v>15833</v>
      </c>
      <c r="J120" s="67"/>
      <c r="K120" s="67"/>
      <c r="L120" s="67"/>
    </row>
    <row r="121" spans="1:15" x14ac:dyDescent="0.3">
      <c r="A121" s="67"/>
      <c r="B121" s="121" t="s">
        <v>687</v>
      </c>
      <c r="C121" s="121"/>
      <c r="D121" s="77">
        <v>2022</v>
      </c>
      <c r="E121" s="75">
        <v>0.5</v>
      </c>
      <c r="F121" s="75">
        <v>1.7</v>
      </c>
      <c r="G121" s="75">
        <v>15.5</v>
      </c>
      <c r="H121" s="75">
        <v>82.4</v>
      </c>
      <c r="I121" s="73">
        <v>16012</v>
      </c>
      <c r="J121" s="67"/>
      <c r="K121" s="67"/>
      <c r="L121" s="67"/>
    </row>
    <row r="122" spans="1:15" x14ac:dyDescent="0.3">
      <c r="A122" s="67"/>
      <c r="B122" s="121" t="s">
        <v>687</v>
      </c>
      <c r="C122" s="121"/>
      <c r="D122" s="77">
        <v>2021</v>
      </c>
      <c r="E122" s="75">
        <v>0.5</v>
      </c>
      <c r="F122" s="75">
        <v>1.5</v>
      </c>
      <c r="G122" s="75">
        <v>15.4</v>
      </c>
      <c r="H122" s="75">
        <v>82.6</v>
      </c>
      <c r="I122" s="73">
        <v>15495</v>
      </c>
      <c r="J122" s="67"/>
      <c r="K122" s="67"/>
      <c r="L122" s="67"/>
    </row>
    <row r="123" spans="1:15" x14ac:dyDescent="0.3">
      <c r="A123" s="67"/>
      <c r="B123" s="67"/>
      <c r="C123" s="67"/>
      <c r="D123" s="67"/>
      <c r="E123" s="67"/>
      <c r="F123" s="67"/>
      <c r="G123" s="67"/>
      <c r="H123" s="67"/>
      <c r="I123" s="67"/>
      <c r="J123" s="67"/>
      <c r="K123" s="67"/>
      <c r="L123" s="67"/>
    </row>
    <row r="124" spans="1:15" x14ac:dyDescent="0.3">
      <c r="A124" s="67"/>
      <c r="B124" s="67"/>
      <c r="C124" s="67"/>
      <c r="D124" s="67"/>
      <c r="E124" s="67"/>
      <c r="F124" s="67"/>
      <c r="G124" s="67"/>
      <c r="H124" s="67"/>
      <c r="I124" s="67"/>
      <c r="J124" s="67"/>
      <c r="K124" s="67"/>
      <c r="L124" s="67"/>
    </row>
    <row r="125" spans="1:15" s="80" customFormat="1" x14ac:dyDescent="0.3">
      <c r="A125" s="68"/>
      <c r="B125" s="111" t="s">
        <v>642</v>
      </c>
      <c r="C125" s="111"/>
      <c r="D125" s="111"/>
      <c r="E125" s="111"/>
      <c r="F125" s="111"/>
      <c r="G125" s="111"/>
      <c r="H125" s="111"/>
      <c r="I125" s="111"/>
      <c r="J125" s="111"/>
      <c r="K125" s="111"/>
      <c r="L125" s="68"/>
      <c r="M125" s="78" t="s">
        <v>642</v>
      </c>
      <c r="N125" s="78"/>
      <c r="O125" s="79"/>
    </row>
    <row r="126" spans="1:15" x14ac:dyDescent="0.3">
      <c r="A126" s="67"/>
      <c r="B126" s="67"/>
      <c r="C126" s="67"/>
      <c r="D126" s="67"/>
      <c r="E126" s="67"/>
      <c r="F126" s="67"/>
      <c r="G126" s="67"/>
      <c r="H126" s="67"/>
      <c r="I126" s="67"/>
      <c r="J126" s="67"/>
      <c r="K126" s="67"/>
      <c r="L126" s="67"/>
    </row>
    <row r="127" spans="1:15" x14ac:dyDescent="0.3">
      <c r="A127" s="67"/>
      <c r="B127" s="67"/>
      <c r="C127" s="67"/>
      <c r="D127" s="67"/>
      <c r="E127" s="116" t="s">
        <v>602</v>
      </c>
      <c r="F127" s="116"/>
      <c r="G127" s="116"/>
      <c r="H127" s="116"/>
      <c r="I127" s="67"/>
      <c r="J127" s="67"/>
      <c r="K127" s="67"/>
      <c r="L127" s="67"/>
    </row>
    <row r="128" spans="1:15" ht="29" customHeight="1" x14ac:dyDescent="0.3">
      <c r="A128" s="67"/>
      <c r="B128" s="117" t="s">
        <v>23</v>
      </c>
      <c r="C128" s="117"/>
      <c r="D128" s="76" t="s">
        <v>603</v>
      </c>
      <c r="E128" s="76" t="s">
        <v>354</v>
      </c>
      <c r="F128" s="76" t="s">
        <v>355</v>
      </c>
      <c r="G128" s="76" t="s">
        <v>356</v>
      </c>
      <c r="H128" s="76" t="s">
        <v>357</v>
      </c>
      <c r="I128" s="76" t="s">
        <v>22</v>
      </c>
      <c r="J128" s="67"/>
      <c r="K128" s="67"/>
      <c r="L128" s="67"/>
    </row>
    <row r="129" spans="1:13" x14ac:dyDescent="0.3">
      <c r="A129" s="67"/>
      <c r="B129" s="118" t="s">
        <v>546</v>
      </c>
      <c r="C129" s="119"/>
      <c r="D129" s="119"/>
      <c r="E129" s="119"/>
      <c r="F129" s="119"/>
      <c r="G129" s="119"/>
      <c r="H129" s="119"/>
      <c r="I129" s="120"/>
      <c r="J129" s="67"/>
      <c r="K129" s="67"/>
      <c r="L129" s="67"/>
      <c r="M129" s="27" t="s">
        <v>546</v>
      </c>
    </row>
    <row r="130" spans="1:13" x14ac:dyDescent="0.3">
      <c r="A130" s="67"/>
      <c r="B130" s="121" t="s">
        <v>687</v>
      </c>
      <c r="C130" s="121"/>
      <c r="D130" s="77">
        <v>2025</v>
      </c>
      <c r="E130" s="75">
        <v>63</v>
      </c>
      <c r="F130" s="75">
        <v>14.6</v>
      </c>
      <c r="G130" s="75">
        <v>11.2</v>
      </c>
      <c r="H130" s="75">
        <v>11.2</v>
      </c>
      <c r="I130" s="73">
        <v>16500</v>
      </c>
      <c r="J130" s="67"/>
      <c r="K130" s="67"/>
      <c r="L130" s="67"/>
    </row>
    <row r="131" spans="1:13" x14ac:dyDescent="0.3">
      <c r="A131" s="67"/>
      <c r="B131" s="121" t="s">
        <v>687</v>
      </c>
      <c r="C131" s="121"/>
      <c r="D131" s="77">
        <v>2024</v>
      </c>
      <c r="E131" s="75">
        <v>66.099999999999994</v>
      </c>
      <c r="F131" s="75">
        <v>13</v>
      </c>
      <c r="G131" s="75">
        <v>10.7</v>
      </c>
      <c r="H131" s="75">
        <v>10.199999999999999</v>
      </c>
      <c r="I131" s="73">
        <v>15732</v>
      </c>
      <c r="J131" s="67"/>
      <c r="K131" s="67"/>
      <c r="L131" s="67"/>
    </row>
    <row r="132" spans="1:13" x14ac:dyDescent="0.3">
      <c r="A132" s="67"/>
      <c r="B132" s="121" t="s">
        <v>687</v>
      </c>
      <c r="C132" s="121"/>
      <c r="D132" s="77">
        <v>2023</v>
      </c>
      <c r="E132" s="75" t="s">
        <v>688</v>
      </c>
      <c r="F132" s="75" t="s">
        <v>688</v>
      </c>
      <c r="G132" s="75" t="s">
        <v>688</v>
      </c>
      <c r="H132" s="75" t="s">
        <v>688</v>
      </c>
      <c r="I132" s="73" t="s">
        <v>688</v>
      </c>
      <c r="J132" s="67"/>
      <c r="K132" s="67"/>
      <c r="L132" s="67"/>
    </row>
    <row r="133" spans="1:13" x14ac:dyDescent="0.3">
      <c r="A133" s="67"/>
      <c r="B133" s="121" t="s">
        <v>687</v>
      </c>
      <c r="C133" s="121"/>
      <c r="D133" s="77">
        <v>2022</v>
      </c>
      <c r="E133" s="75" t="s">
        <v>688</v>
      </c>
      <c r="F133" s="75" t="s">
        <v>688</v>
      </c>
      <c r="G133" s="75" t="s">
        <v>688</v>
      </c>
      <c r="H133" s="75" t="s">
        <v>688</v>
      </c>
      <c r="I133" s="73" t="s">
        <v>688</v>
      </c>
      <c r="J133" s="67"/>
      <c r="K133" s="67"/>
      <c r="L133" s="67"/>
    </row>
    <row r="134" spans="1:13" x14ac:dyDescent="0.3">
      <c r="A134" s="67"/>
      <c r="B134" s="121" t="s">
        <v>687</v>
      </c>
      <c r="C134" s="121"/>
      <c r="D134" s="77">
        <v>2021</v>
      </c>
      <c r="E134" s="75" t="s">
        <v>688</v>
      </c>
      <c r="F134" s="75" t="s">
        <v>688</v>
      </c>
      <c r="G134" s="75" t="s">
        <v>688</v>
      </c>
      <c r="H134" s="75" t="s">
        <v>688</v>
      </c>
      <c r="I134" s="73" t="s">
        <v>688</v>
      </c>
      <c r="J134" s="67"/>
      <c r="K134" s="67"/>
      <c r="L134" s="67"/>
    </row>
    <row r="135" spans="1:13" x14ac:dyDescent="0.3">
      <c r="A135" s="67"/>
      <c r="B135" s="118" t="s">
        <v>547</v>
      </c>
      <c r="C135" s="119"/>
      <c r="D135" s="119"/>
      <c r="E135" s="119"/>
      <c r="F135" s="119"/>
      <c r="G135" s="119"/>
      <c r="H135" s="119"/>
      <c r="I135" s="120"/>
      <c r="J135" s="67"/>
      <c r="K135" s="67"/>
      <c r="L135" s="67"/>
      <c r="M135" s="27" t="s">
        <v>547</v>
      </c>
    </row>
    <row r="136" spans="1:13" x14ac:dyDescent="0.3">
      <c r="A136" s="67"/>
      <c r="B136" s="121" t="s">
        <v>687</v>
      </c>
      <c r="C136" s="121"/>
      <c r="D136" s="77">
        <v>2025</v>
      </c>
      <c r="E136" s="75">
        <v>46.6</v>
      </c>
      <c r="F136" s="75">
        <v>11.7</v>
      </c>
      <c r="G136" s="75">
        <v>15.1</v>
      </c>
      <c r="H136" s="75">
        <v>26.6</v>
      </c>
      <c r="I136" s="73">
        <v>16496</v>
      </c>
      <c r="J136" s="67"/>
      <c r="K136" s="67"/>
      <c r="L136" s="67"/>
    </row>
    <row r="137" spans="1:13" x14ac:dyDescent="0.3">
      <c r="A137" s="67"/>
      <c r="B137" s="121" t="s">
        <v>687</v>
      </c>
      <c r="C137" s="121"/>
      <c r="D137" s="77">
        <v>2024</v>
      </c>
      <c r="E137" s="75">
        <v>49.4</v>
      </c>
      <c r="F137" s="75">
        <v>11.3</v>
      </c>
      <c r="G137" s="75">
        <v>14.5</v>
      </c>
      <c r="H137" s="75">
        <v>24.8</v>
      </c>
      <c r="I137" s="73">
        <v>15725</v>
      </c>
      <c r="J137" s="67"/>
      <c r="K137" s="67"/>
      <c r="L137" s="67"/>
    </row>
    <row r="138" spans="1:13" x14ac:dyDescent="0.3">
      <c r="A138" s="67"/>
      <c r="B138" s="121" t="s">
        <v>687</v>
      </c>
      <c r="C138" s="121"/>
      <c r="D138" s="77">
        <v>2023</v>
      </c>
      <c r="E138" s="75" t="s">
        <v>688</v>
      </c>
      <c r="F138" s="75" t="s">
        <v>688</v>
      </c>
      <c r="G138" s="75" t="s">
        <v>688</v>
      </c>
      <c r="H138" s="75" t="s">
        <v>688</v>
      </c>
      <c r="I138" s="73" t="s">
        <v>688</v>
      </c>
      <c r="J138" s="67"/>
      <c r="K138" s="67"/>
      <c r="L138" s="67"/>
    </row>
    <row r="139" spans="1:13" x14ac:dyDescent="0.3">
      <c r="A139" s="67"/>
      <c r="B139" s="121" t="s">
        <v>687</v>
      </c>
      <c r="C139" s="121"/>
      <c r="D139" s="77">
        <v>2022</v>
      </c>
      <c r="E139" s="75" t="s">
        <v>688</v>
      </c>
      <c r="F139" s="75" t="s">
        <v>688</v>
      </c>
      <c r="G139" s="75" t="s">
        <v>688</v>
      </c>
      <c r="H139" s="75" t="s">
        <v>688</v>
      </c>
      <c r="I139" s="73" t="s">
        <v>688</v>
      </c>
      <c r="J139" s="67"/>
      <c r="K139" s="67"/>
      <c r="L139" s="67"/>
    </row>
    <row r="140" spans="1:13" x14ac:dyDescent="0.3">
      <c r="A140" s="67"/>
      <c r="B140" s="121" t="s">
        <v>687</v>
      </c>
      <c r="C140" s="121"/>
      <c r="D140" s="77">
        <v>2021</v>
      </c>
      <c r="E140" s="75" t="s">
        <v>688</v>
      </c>
      <c r="F140" s="75" t="s">
        <v>688</v>
      </c>
      <c r="G140" s="75" t="s">
        <v>688</v>
      </c>
      <c r="H140" s="75" t="s">
        <v>688</v>
      </c>
      <c r="I140" s="73" t="s">
        <v>688</v>
      </c>
      <c r="J140" s="67"/>
      <c r="K140" s="67"/>
      <c r="L140" s="67"/>
    </row>
    <row r="141" spans="1:13" x14ac:dyDescent="0.3">
      <c r="A141" s="67"/>
      <c r="B141" s="67"/>
      <c r="C141" s="67"/>
      <c r="D141" s="67"/>
      <c r="E141" s="67"/>
      <c r="F141" s="67"/>
      <c r="G141" s="67"/>
      <c r="H141" s="67"/>
      <c r="I141" s="67"/>
      <c r="J141" s="67"/>
      <c r="K141" s="67"/>
      <c r="L141" s="67"/>
    </row>
    <row r="142" spans="1:13" hidden="1" x14ac:dyDescent="0.3">
      <c r="A142" s="67"/>
      <c r="B142" s="67"/>
      <c r="C142" s="67"/>
      <c r="D142" s="67"/>
      <c r="E142" s="67"/>
      <c r="F142" s="67"/>
      <c r="G142" s="67"/>
      <c r="H142" s="67"/>
      <c r="I142" s="67"/>
      <c r="J142" s="67"/>
      <c r="K142" s="67"/>
      <c r="L142" s="67"/>
    </row>
    <row r="143" spans="1:13" hidden="1" x14ac:dyDescent="0.3">
      <c r="A143" s="67"/>
      <c r="B143" s="67"/>
      <c r="C143" s="67"/>
      <c r="D143" s="67"/>
      <c r="E143" s="67"/>
      <c r="F143" s="67"/>
      <c r="G143" s="67"/>
      <c r="H143" s="67"/>
      <c r="I143" s="67"/>
      <c r="J143" s="67"/>
      <c r="K143" s="67"/>
      <c r="L143" s="67"/>
    </row>
    <row r="144" spans="1:13"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DeRnPGvD8k8XmM/owgZLkqMt3SlqsioE7ulY/M72Pdf8kTD4APEzXiaAqqzGR+Y7WXGLRKxIT7FfDV6AqifPdQ==" saltValue="gT6yqQAVFgswbQER1PhlRg==" spinCount="100000" sheet="1" objects="1" scenarios="1"/>
  <mergeCells count="132">
    <mergeCell ref="B135:I135"/>
    <mergeCell ref="B136:C136"/>
    <mergeCell ref="B137:C137"/>
    <mergeCell ref="B138:C138"/>
    <mergeCell ref="B139:C139"/>
    <mergeCell ref="B140:C140"/>
    <mergeCell ref="B129:I129"/>
    <mergeCell ref="B130:C130"/>
    <mergeCell ref="B131:C131"/>
    <mergeCell ref="B132:C132"/>
    <mergeCell ref="B133:C133"/>
    <mergeCell ref="B134:C134"/>
    <mergeCell ref="B120:C120"/>
    <mergeCell ref="B121:C121"/>
    <mergeCell ref="B122:C122"/>
    <mergeCell ref="B125:K125"/>
    <mergeCell ref="E127:H127"/>
    <mergeCell ref="B128:C128"/>
    <mergeCell ref="B114:C114"/>
    <mergeCell ref="B115:C115"/>
    <mergeCell ref="B116:C116"/>
    <mergeCell ref="B117:I117"/>
    <mergeCell ref="B118:C118"/>
    <mergeCell ref="B119:C119"/>
    <mergeCell ref="B108:C108"/>
    <mergeCell ref="B109:C109"/>
    <mergeCell ref="B110:C110"/>
    <mergeCell ref="B111:I111"/>
    <mergeCell ref="B112:C112"/>
    <mergeCell ref="B113:C113"/>
    <mergeCell ref="B102:C102"/>
    <mergeCell ref="B103:C103"/>
    <mergeCell ref="B104:C104"/>
    <mergeCell ref="B105:I105"/>
    <mergeCell ref="B106:C106"/>
    <mergeCell ref="B107:C107"/>
    <mergeCell ref="B96:C96"/>
    <mergeCell ref="B97:C97"/>
    <mergeCell ref="B98:C98"/>
    <mergeCell ref="B99:I99"/>
    <mergeCell ref="B100:C100"/>
    <mergeCell ref="B101:C101"/>
    <mergeCell ref="B90:C90"/>
    <mergeCell ref="B91:C91"/>
    <mergeCell ref="B92:C92"/>
    <mergeCell ref="B93:I93"/>
    <mergeCell ref="B94:C94"/>
    <mergeCell ref="B95:C95"/>
    <mergeCell ref="B84:C84"/>
    <mergeCell ref="B85:C85"/>
    <mergeCell ref="B86:C86"/>
    <mergeCell ref="B87:I87"/>
    <mergeCell ref="B88:C88"/>
    <mergeCell ref="B89:C89"/>
    <mergeCell ref="B78:C78"/>
    <mergeCell ref="B79:C79"/>
    <mergeCell ref="B80:C80"/>
    <mergeCell ref="B81:I81"/>
    <mergeCell ref="B82:C82"/>
    <mergeCell ref="B83:C83"/>
    <mergeCell ref="B72:C72"/>
    <mergeCell ref="B73:C73"/>
    <mergeCell ref="B74:C74"/>
    <mergeCell ref="B75:I75"/>
    <mergeCell ref="B76:C76"/>
    <mergeCell ref="B77:C77"/>
    <mergeCell ref="B66:C66"/>
    <mergeCell ref="B67:C67"/>
    <mergeCell ref="B68:C68"/>
    <mergeCell ref="B69:I69"/>
    <mergeCell ref="B70:C70"/>
    <mergeCell ref="B71:C71"/>
    <mergeCell ref="B60:C60"/>
    <mergeCell ref="B61:C61"/>
    <mergeCell ref="B62:C62"/>
    <mergeCell ref="B63:I63"/>
    <mergeCell ref="B64:C64"/>
    <mergeCell ref="B65:C65"/>
    <mergeCell ref="B54:C54"/>
    <mergeCell ref="B55:C55"/>
    <mergeCell ref="B56:C56"/>
    <mergeCell ref="B57:I57"/>
    <mergeCell ref="B58:C58"/>
    <mergeCell ref="B59:C59"/>
    <mergeCell ref="B47:K47"/>
    <mergeCell ref="E49:H49"/>
    <mergeCell ref="B50:C50"/>
    <mergeCell ref="B51:I51"/>
    <mergeCell ref="B52:C52"/>
    <mergeCell ref="B53:C53"/>
    <mergeCell ref="B39:J39"/>
    <mergeCell ref="B40:C40"/>
    <mergeCell ref="B41:C41"/>
    <mergeCell ref="B42:C42"/>
    <mergeCell ref="B43:C43"/>
    <mergeCell ref="B44:C44"/>
    <mergeCell ref="B33:J33"/>
    <mergeCell ref="B34:C34"/>
    <mergeCell ref="B35:C35"/>
    <mergeCell ref="B36:C36"/>
    <mergeCell ref="B37:C37"/>
    <mergeCell ref="B38:C38"/>
    <mergeCell ref="B27:J27"/>
    <mergeCell ref="B28:C28"/>
    <mergeCell ref="B29:C29"/>
    <mergeCell ref="B30:C30"/>
    <mergeCell ref="B31:C31"/>
    <mergeCell ref="B32:C32"/>
    <mergeCell ref="B21:J21"/>
    <mergeCell ref="B22:C22"/>
    <mergeCell ref="B23:C23"/>
    <mergeCell ref="B24:C24"/>
    <mergeCell ref="B25:C25"/>
    <mergeCell ref="B26:C26"/>
    <mergeCell ref="B15:J15"/>
    <mergeCell ref="B16:C16"/>
    <mergeCell ref="B17:C17"/>
    <mergeCell ref="B18:C18"/>
    <mergeCell ref="B19:C19"/>
    <mergeCell ref="B20:C20"/>
    <mergeCell ref="B9:J9"/>
    <mergeCell ref="B10:C10"/>
    <mergeCell ref="B11:C11"/>
    <mergeCell ref="B12:C12"/>
    <mergeCell ref="B13:C13"/>
    <mergeCell ref="B14:C14"/>
    <mergeCell ref="A1:B2"/>
    <mergeCell ref="C1:J1"/>
    <mergeCell ref="C2:K2"/>
    <mergeCell ref="B5:K5"/>
    <mergeCell ref="E7:I7"/>
    <mergeCell ref="B8:C8"/>
  </mergeCells>
  <pageMargins left="0.2" right="0.2" top="0.25" bottom="0.35" header="0.3" footer="0.45"/>
  <pageSetup scale="9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0843B-13A9-4908-92BE-FBA57B40D78B}">
  <sheetPr codeName="Sheet32"/>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2" t="s">
        <v>704</v>
      </c>
      <c r="B1" s="112"/>
      <c r="C1" s="113" t="s">
        <v>229</v>
      </c>
      <c r="D1" s="113"/>
      <c r="E1" s="113"/>
      <c r="F1" s="113"/>
      <c r="G1" s="113"/>
      <c r="H1" s="113"/>
      <c r="I1" s="113"/>
      <c r="J1" s="113"/>
      <c r="K1" s="51"/>
      <c r="L1" s="4"/>
      <c r="M1" s="20"/>
      <c r="N1" s="20"/>
      <c r="O1" s="31"/>
    </row>
    <row r="2" spans="1:15" s="5" customFormat="1" ht="17.25" customHeight="1" x14ac:dyDescent="0.35">
      <c r="A2" s="94"/>
      <c r="B2" s="94"/>
      <c r="C2" s="95" t="s">
        <v>686</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11" t="s">
        <v>643</v>
      </c>
      <c r="C5" s="111"/>
      <c r="D5" s="111"/>
      <c r="E5" s="111"/>
      <c r="F5" s="111"/>
      <c r="G5" s="111"/>
      <c r="H5" s="111"/>
      <c r="I5" s="111"/>
      <c r="J5" s="111"/>
      <c r="K5" s="111"/>
      <c r="L5" s="68"/>
      <c r="M5" s="26" t="s">
        <v>643</v>
      </c>
      <c r="N5" s="26"/>
      <c r="O5" s="30"/>
    </row>
    <row r="6" spans="1:15" s="22" customFormat="1" ht="12.5" x14ac:dyDescent="0.25">
      <c r="A6" s="67"/>
      <c r="B6" s="67"/>
      <c r="C6" s="67"/>
      <c r="D6" s="67"/>
      <c r="E6" s="67"/>
      <c r="F6" s="67"/>
      <c r="G6" s="67"/>
      <c r="H6" s="67"/>
      <c r="I6" s="67"/>
      <c r="J6" s="67"/>
      <c r="K6" s="67"/>
      <c r="L6" s="67"/>
      <c r="M6" s="23"/>
      <c r="N6" s="23"/>
      <c r="O6" s="29"/>
    </row>
    <row r="7" spans="1:15" s="52" customFormat="1" x14ac:dyDescent="0.3">
      <c r="A7" s="69"/>
      <c r="B7" s="69"/>
      <c r="C7" s="69"/>
      <c r="D7" s="69"/>
      <c r="E7" s="69"/>
      <c r="F7" s="69"/>
      <c r="G7" s="114" t="s">
        <v>687</v>
      </c>
      <c r="H7" s="114"/>
      <c r="I7" s="114"/>
      <c r="J7" s="114"/>
      <c r="K7" s="114"/>
      <c r="L7" s="69"/>
    </row>
    <row r="8" spans="1:15" s="52" customFormat="1" x14ac:dyDescent="0.3">
      <c r="A8" s="69"/>
      <c r="B8" s="69"/>
      <c r="C8" s="69"/>
      <c r="D8" s="69"/>
      <c r="E8" s="69"/>
      <c r="F8" s="69"/>
      <c r="G8" s="70" t="s">
        <v>479</v>
      </c>
      <c r="H8" s="70" t="s">
        <v>480</v>
      </c>
      <c r="I8" s="70" t="s">
        <v>503</v>
      </c>
      <c r="J8" s="70" t="s">
        <v>515</v>
      </c>
      <c r="K8" s="70" t="s">
        <v>544</v>
      </c>
      <c r="L8" s="69"/>
    </row>
    <row r="9" spans="1:15" s="22" customFormat="1" ht="12.5" x14ac:dyDescent="0.25">
      <c r="A9" s="67"/>
      <c r="B9" s="115" t="s">
        <v>367</v>
      </c>
      <c r="C9" s="115"/>
      <c r="D9" s="115"/>
      <c r="E9" s="115"/>
      <c r="F9" s="115"/>
      <c r="G9" s="75">
        <v>0.6</v>
      </c>
      <c r="H9" s="75">
        <v>0.7</v>
      </c>
      <c r="I9" s="75">
        <v>0.5</v>
      </c>
      <c r="J9" s="75">
        <v>0.7</v>
      </c>
      <c r="K9" s="75">
        <v>0.6</v>
      </c>
      <c r="L9" s="67"/>
      <c r="M9" s="23"/>
      <c r="N9" s="23" t="s">
        <v>367</v>
      </c>
      <c r="O9" s="29"/>
    </row>
    <row r="10" spans="1:15" s="22" customFormat="1" ht="12.5" x14ac:dyDescent="0.25">
      <c r="A10" s="67"/>
      <c r="B10" s="115" t="s">
        <v>368</v>
      </c>
      <c r="C10" s="115"/>
      <c r="D10" s="115"/>
      <c r="E10" s="115"/>
      <c r="F10" s="115"/>
      <c r="G10" s="75">
        <v>0.2</v>
      </c>
      <c r="H10" s="75">
        <v>0.2</v>
      </c>
      <c r="I10" s="75">
        <v>0.1</v>
      </c>
      <c r="J10" s="75">
        <v>0.1</v>
      </c>
      <c r="K10" s="75">
        <v>0.1</v>
      </c>
      <c r="L10" s="67"/>
      <c r="M10" s="23"/>
      <c r="N10" s="23" t="s">
        <v>368</v>
      </c>
      <c r="O10" s="29"/>
    </row>
    <row r="11" spans="1:15" s="22" customFormat="1" ht="12.5" x14ac:dyDescent="0.25">
      <c r="A11" s="67"/>
      <c r="B11" s="115" t="s">
        <v>86</v>
      </c>
      <c r="C11" s="115"/>
      <c r="D11" s="115"/>
      <c r="E11" s="115"/>
      <c r="F11" s="115"/>
      <c r="G11" s="75">
        <v>0.8</v>
      </c>
      <c r="H11" s="75">
        <v>0.8</v>
      </c>
      <c r="I11" s="75">
        <v>0.9</v>
      </c>
      <c r="J11" s="75">
        <v>1</v>
      </c>
      <c r="K11" s="75">
        <v>1</v>
      </c>
      <c r="L11" s="67"/>
      <c r="M11" s="23"/>
      <c r="N11" s="23" t="s">
        <v>86</v>
      </c>
      <c r="O11" s="29"/>
    </row>
    <row r="12" spans="1:15" s="25" customFormat="1" x14ac:dyDescent="0.25">
      <c r="A12" s="67"/>
      <c r="B12" s="115" t="s">
        <v>92</v>
      </c>
      <c r="C12" s="115"/>
      <c r="D12" s="115"/>
      <c r="E12" s="115"/>
      <c r="F12" s="115"/>
      <c r="G12" s="75">
        <v>0.4</v>
      </c>
      <c r="H12" s="75">
        <v>0.3</v>
      </c>
      <c r="I12" s="75">
        <v>0.3</v>
      </c>
      <c r="J12" s="75">
        <v>0.4</v>
      </c>
      <c r="K12" s="75">
        <v>0.5</v>
      </c>
      <c r="L12" s="67"/>
      <c r="M12" s="26"/>
      <c r="N12" s="26" t="s">
        <v>92</v>
      </c>
      <c r="O12" s="30"/>
    </row>
    <row r="13" spans="1:15" s="25" customFormat="1" x14ac:dyDescent="0.25">
      <c r="A13" s="67"/>
      <c r="B13" s="115" t="s">
        <v>98</v>
      </c>
      <c r="C13" s="115"/>
      <c r="D13" s="115"/>
      <c r="E13" s="115"/>
      <c r="F13" s="115"/>
      <c r="G13" s="75">
        <v>11.7</v>
      </c>
      <c r="H13" s="75">
        <v>11.9</v>
      </c>
      <c r="I13" s="75">
        <v>12.2</v>
      </c>
      <c r="J13" s="75">
        <v>12.6</v>
      </c>
      <c r="K13" s="75">
        <v>13</v>
      </c>
      <c r="L13" s="67"/>
      <c r="M13" s="26"/>
      <c r="N13" s="26" t="s">
        <v>98</v>
      </c>
      <c r="O13" s="30"/>
    </row>
    <row r="14" spans="1:15" s="25" customFormat="1" x14ac:dyDescent="0.25">
      <c r="A14" s="67"/>
      <c r="B14" s="115" t="s">
        <v>104</v>
      </c>
      <c r="C14" s="115"/>
      <c r="D14" s="115"/>
      <c r="E14" s="115"/>
      <c r="F14" s="115"/>
      <c r="G14" s="75">
        <v>1.8</v>
      </c>
      <c r="H14" s="75">
        <v>1.8</v>
      </c>
      <c r="I14" s="75">
        <v>1.6</v>
      </c>
      <c r="J14" s="75">
        <v>1.7</v>
      </c>
      <c r="K14" s="75">
        <v>1.5</v>
      </c>
      <c r="L14" s="67"/>
      <c r="M14" s="26"/>
      <c r="N14" s="26" t="s">
        <v>104</v>
      </c>
      <c r="O14" s="30"/>
    </row>
    <row r="15" spans="1:15" s="22" customFormat="1" ht="12.5" x14ac:dyDescent="0.25">
      <c r="A15" s="67"/>
      <c r="B15" s="115" t="s">
        <v>106</v>
      </c>
      <c r="C15" s="115"/>
      <c r="D15" s="115"/>
      <c r="E15" s="115"/>
      <c r="F15" s="115"/>
      <c r="G15" s="75">
        <v>0.5</v>
      </c>
      <c r="H15" s="75">
        <v>0.5</v>
      </c>
      <c r="I15" s="75">
        <v>0.6</v>
      </c>
      <c r="J15" s="75">
        <v>0.6</v>
      </c>
      <c r="K15" s="75">
        <v>0.6</v>
      </c>
      <c r="L15" s="67"/>
      <c r="M15" s="23"/>
      <c r="N15" s="23" t="s">
        <v>106</v>
      </c>
      <c r="O15" s="29"/>
    </row>
    <row r="16" spans="1:15" s="22" customFormat="1" ht="12.5" x14ac:dyDescent="0.25">
      <c r="A16" s="67"/>
      <c r="B16" s="115" t="s">
        <v>369</v>
      </c>
      <c r="C16" s="115"/>
      <c r="D16" s="115"/>
      <c r="E16" s="115"/>
      <c r="F16" s="115"/>
      <c r="G16" s="75">
        <v>0.1</v>
      </c>
      <c r="H16" s="75">
        <v>0.1</v>
      </c>
      <c r="I16" s="75">
        <v>0</v>
      </c>
      <c r="J16" s="75">
        <v>0.1</v>
      </c>
      <c r="K16" s="75">
        <v>0.1</v>
      </c>
      <c r="L16" s="67"/>
      <c r="M16" s="23"/>
      <c r="N16" s="23" t="s">
        <v>369</v>
      </c>
      <c r="O16" s="29"/>
    </row>
    <row r="17" spans="1:15" s="22" customFormat="1" ht="12.5" x14ac:dyDescent="0.25">
      <c r="A17" s="67"/>
      <c r="B17" s="115" t="s">
        <v>370</v>
      </c>
      <c r="C17" s="115"/>
      <c r="D17" s="115"/>
      <c r="E17" s="115"/>
      <c r="F17" s="115"/>
      <c r="G17" s="75">
        <v>0.8</v>
      </c>
      <c r="H17" s="75">
        <v>0.9</v>
      </c>
      <c r="I17" s="75">
        <v>1</v>
      </c>
      <c r="J17" s="75">
        <v>0.9</v>
      </c>
      <c r="K17" s="75">
        <v>1</v>
      </c>
      <c r="L17" s="67"/>
      <c r="M17" s="23"/>
      <c r="N17" s="23" t="s">
        <v>370</v>
      </c>
      <c r="O17" s="29"/>
    </row>
    <row r="18" spans="1:15" s="22" customFormat="1" ht="12.5" x14ac:dyDescent="0.25">
      <c r="A18" s="67"/>
      <c r="B18" s="115" t="s">
        <v>107</v>
      </c>
      <c r="C18" s="115"/>
      <c r="D18" s="115"/>
      <c r="E18" s="115"/>
      <c r="F18" s="115"/>
      <c r="G18" s="75">
        <v>3</v>
      </c>
      <c r="H18" s="75">
        <v>3</v>
      </c>
      <c r="I18" s="75">
        <v>3.7</v>
      </c>
      <c r="J18" s="75">
        <v>3.3</v>
      </c>
      <c r="K18" s="75">
        <v>3.2</v>
      </c>
      <c r="L18" s="67"/>
      <c r="M18" s="23"/>
      <c r="N18" s="23" t="s">
        <v>107</v>
      </c>
      <c r="O18" s="29"/>
    </row>
    <row r="19" spans="1:15" s="22" customFormat="1" ht="12.5" x14ac:dyDescent="0.25">
      <c r="A19" s="67"/>
      <c r="B19" s="115" t="s">
        <v>371</v>
      </c>
      <c r="C19" s="115"/>
      <c r="D19" s="115"/>
      <c r="E19" s="115"/>
      <c r="F19" s="115"/>
      <c r="G19" s="75">
        <v>2.1</v>
      </c>
      <c r="H19" s="75">
        <v>1.6</v>
      </c>
      <c r="I19" s="75">
        <v>1.8</v>
      </c>
      <c r="J19" s="75">
        <v>1.5</v>
      </c>
      <c r="K19" s="75">
        <v>1.9</v>
      </c>
      <c r="L19" s="67"/>
      <c r="M19" s="23"/>
      <c r="N19" s="23" t="s">
        <v>371</v>
      </c>
      <c r="O19" s="29"/>
    </row>
    <row r="20" spans="1:15" s="22" customFormat="1" ht="12.5" x14ac:dyDescent="0.25">
      <c r="A20" s="67"/>
      <c r="B20" s="115" t="s">
        <v>372</v>
      </c>
      <c r="C20" s="115"/>
      <c r="D20" s="115"/>
      <c r="E20" s="115"/>
      <c r="F20" s="115"/>
      <c r="G20" s="75">
        <v>0.5</v>
      </c>
      <c r="H20" s="75">
        <v>0.5</v>
      </c>
      <c r="I20" s="75">
        <v>0.5</v>
      </c>
      <c r="J20" s="75">
        <v>0.5</v>
      </c>
      <c r="K20" s="75">
        <v>0.4</v>
      </c>
      <c r="L20" s="67"/>
      <c r="M20" s="23"/>
      <c r="N20" s="23" t="s">
        <v>372</v>
      </c>
      <c r="O20" s="29"/>
    </row>
    <row r="21" spans="1:15" s="22" customFormat="1" ht="12.5" x14ac:dyDescent="0.25">
      <c r="A21" s="67"/>
      <c r="B21" s="115" t="s">
        <v>373</v>
      </c>
      <c r="C21" s="115"/>
      <c r="D21" s="115"/>
      <c r="E21" s="115"/>
      <c r="F21" s="115"/>
      <c r="G21" s="75">
        <v>0.2</v>
      </c>
      <c r="H21" s="75">
        <v>0.2</v>
      </c>
      <c r="I21" s="75">
        <v>0.2</v>
      </c>
      <c r="J21" s="75">
        <v>0.2</v>
      </c>
      <c r="K21" s="75">
        <v>0.3</v>
      </c>
      <c r="L21" s="67"/>
      <c r="M21" s="23"/>
      <c r="N21" s="23" t="s">
        <v>373</v>
      </c>
      <c r="O21" s="29"/>
    </row>
    <row r="22" spans="1:15" s="22" customFormat="1" ht="12.5" x14ac:dyDescent="0.25">
      <c r="A22" s="67"/>
      <c r="B22" s="115" t="s">
        <v>374</v>
      </c>
      <c r="C22" s="115"/>
      <c r="D22" s="115"/>
      <c r="E22" s="115"/>
      <c r="F22" s="115"/>
      <c r="G22" s="75">
        <v>0.2</v>
      </c>
      <c r="H22" s="75">
        <v>0.3</v>
      </c>
      <c r="I22" s="75">
        <v>0.2</v>
      </c>
      <c r="J22" s="75">
        <v>0.2</v>
      </c>
      <c r="K22" s="75">
        <v>0.3</v>
      </c>
      <c r="L22" s="67"/>
      <c r="M22" s="23"/>
      <c r="N22" s="23" t="s">
        <v>374</v>
      </c>
      <c r="O22" s="29"/>
    </row>
    <row r="23" spans="1:15" s="22" customFormat="1" ht="12.5" x14ac:dyDescent="0.25">
      <c r="A23" s="67"/>
      <c r="B23" s="115" t="s">
        <v>81</v>
      </c>
      <c r="C23" s="115"/>
      <c r="D23" s="115"/>
      <c r="E23" s="115"/>
      <c r="F23" s="115"/>
      <c r="G23" s="75">
        <v>2.5</v>
      </c>
      <c r="H23" s="75">
        <v>3.2</v>
      </c>
      <c r="I23" s="75">
        <v>2.8</v>
      </c>
      <c r="J23" s="75">
        <v>3.5</v>
      </c>
      <c r="K23" s="75">
        <v>3.8</v>
      </c>
      <c r="L23" s="67"/>
      <c r="M23" s="23"/>
      <c r="N23" s="23" t="s">
        <v>81</v>
      </c>
      <c r="O23" s="29"/>
    </row>
    <row r="24" spans="1:15" s="22" customFormat="1" ht="12.5" x14ac:dyDescent="0.25">
      <c r="A24" s="67"/>
      <c r="B24" s="115" t="s">
        <v>82</v>
      </c>
      <c r="C24" s="115"/>
      <c r="D24" s="115"/>
      <c r="E24" s="115"/>
      <c r="F24" s="115"/>
      <c r="G24" s="75">
        <v>0.7</v>
      </c>
      <c r="H24" s="75">
        <v>0.8</v>
      </c>
      <c r="I24" s="75">
        <v>0.7</v>
      </c>
      <c r="J24" s="75">
        <v>0.6</v>
      </c>
      <c r="K24" s="75">
        <v>0.7</v>
      </c>
      <c r="L24" s="67"/>
      <c r="M24" s="23"/>
      <c r="N24" s="23" t="s">
        <v>82</v>
      </c>
      <c r="O24" s="29"/>
    </row>
    <row r="25" spans="1:15" s="22" customFormat="1" ht="12.5" x14ac:dyDescent="0.25">
      <c r="A25" s="67"/>
      <c r="B25" s="115" t="s">
        <v>83</v>
      </c>
      <c r="C25" s="115"/>
      <c r="D25" s="115"/>
      <c r="E25" s="115"/>
      <c r="F25" s="115"/>
      <c r="G25" s="75">
        <v>0.6</v>
      </c>
      <c r="H25" s="75">
        <v>0.5</v>
      </c>
      <c r="I25" s="75">
        <v>0.6</v>
      </c>
      <c r="J25" s="75">
        <v>0.5</v>
      </c>
      <c r="K25" s="75">
        <v>0.7</v>
      </c>
      <c r="L25" s="67"/>
      <c r="M25" s="23"/>
      <c r="N25" s="23" t="s">
        <v>83</v>
      </c>
      <c r="O25" s="29"/>
    </row>
    <row r="26" spans="1:15" s="22" customFormat="1" ht="12.5" x14ac:dyDescent="0.25">
      <c r="A26" s="67"/>
      <c r="B26" s="115" t="s">
        <v>84</v>
      </c>
      <c r="C26" s="115"/>
      <c r="D26" s="115"/>
      <c r="E26" s="115"/>
      <c r="F26" s="115"/>
      <c r="G26" s="75">
        <v>0.6</v>
      </c>
      <c r="H26" s="75">
        <v>0.6</v>
      </c>
      <c r="I26" s="75">
        <v>0.6</v>
      </c>
      <c r="J26" s="75">
        <v>0.8</v>
      </c>
      <c r="K26" s="75">
        <v>0.9</v>
      </c>
      <c r="L26" s="67"/>
      <c r="M26" s="23"/>
      <c r="N26" s="23" t="s">
        <v>84</v>
      </c>
      <c r="O26" s="29"/>
    </row>
    <row r="27" spans="1:15" s="22" customFormat="1" ht="12.5" x14ac:dyDescent="0.25">
      <c r="A27" s="67"/>
      <c r="B27" s="115" t="s">
        <v>375</v>
      </c>
      <c r="C27" s="115"/>
      <c r="D27" s="115"/>
      <c r="E27" s="115"/>
      <c r="F27" s="115"/>
      <c r="G27" s="75">
        <v>0.8</v>
      </c>
      <c r="H27" s="75">
        <v>0.6</v>
      </c>
      <c r="I27" s="75">
        <v>0.8</v>
      </c>
      <c r="J27" s="75">
        <v>0.9</v>
      </c>
      <c r="K27" s="75">
        <v>0.9</v>
      </c>
      <c r="L27" s="67"/>
      <c r="M27" s="23"/>
      <c r="N27" s="23" t="s">
        <v>375</v>
      </c>
      <c r="O27" s="29"/>
    </row>
    <row r="28" spans="1:15" s="22" customFormat="1" ht="12.5" x14ac:dyDescent="0.25">
      <c r="A28" s="67"/>
      <c r="B28" s="115" t="s">
        <v>85</v>
      </c>
      <c r="C28" s="115"/>
      <c r="D28" s="115"/>
      <c r="E28" s="115"/>
      <c r="F28" s="115"/>
      <c r="G28" s="75">
        <v>0.3</v>
      </c>
      <c r="H28" s="75">
        <v>0.3</v>
      </c>
      <c r="I28" s="75">
        <v>0.2</v>
      </c>
      <c r="J28" s="75">
        <v>0.3</v>
      </c>
      <c r="K28" s="75">
        <v>0.2</v>
      </c>
      <c r="L28" s="67"/>
      <c r="M28" s="23"/>
      <c r="N28" s="23" t="s">
        <v>85</v>
      </c>
      <c r="O28" s="29"/>
    </row>
    <row r="29" spans="1:15" s="22" customFormat="1" ht="12.5" x14ac:dyDescent="0.25">
      <c r="A29" s="67"/>
      <c r="B29" s="115" t="s">
        <v>87</v>
      </c>
      <c r="C29" s="115"/>
      <c r="D29" s="115"/>
      <c r="E29" s="115"/>
      <c r="F29" s="115"/>
      <c r="G29" s="75">
        <v>1.1000000000000001</v>
      </c>
      <c r="H29" s="75">
        <v>1</v>
      </c>
      <c r="I29" s="75">
        <v>1</v>
      </c>
      <c r="J29" s="75">
        <v>1.3</v>
      </c>
      <c r="K29" s="75">
        <v>1.4</v>
      </c>
      <c r="L29" s="67"/>
      <c r="M29" s="23"/>
      <c r="N29" s="23" t="s">
        <v>87</v>
      </c>
      <c r="O29" s="29"/>
    </row>
    <row r="30" spans="1:15" s="22" customFormat="1" ht="12.5" x14ac:dyDescent="0.25">
      <c r="A30" s="67"/>
      <c r="B30" s="115" t="s">
        <v>376</v>
      </c>
      <c r="C30" s="115"/>
      <c r="D30" s="115"/>
      <c r="E30" s="115"/>
      <c r="F30" s="115"/>
      <c r="G30" s="75">
        <v>2.7</v>
      </c>
      <c r="H30" s="75">
        <v>2.9</v>
      </c>
      <c r="I30" s="75">
        <v>3</v>
      </c>
      <c r="J30" s="75">
        <v>3.3</v>
      </c>
      <c r="K30" s="75">
        <v>3.2</v>
      </c>
      <c r="L30" s="67"/>
      <c r="M30" s="23"/>
      <c r="N30" s="23" t="s">
        <v>376</v>
      </c>
      <c r="O30" s="29"/>
    </row>
    <row r="31" spans="1:15" s="22" customFormat="1" ht="12.5" x14ac:dyDescent="0.25">
      <c r="A31" s="67"/>
      <c r="B31" s="115" t="s">
        <v>88</v>
      </c>
      <c r="C31" s="115"/>
      <c r="D31" s="115"/>
      <c r="E31" s="115"/>
      <c r="F31" s="115"/>
      <c r="G31" s="75">
        <v>1.9</v>
      </c>
      <c r="H31" s="75">
        <v>2.1</v>
      </c>
      <c r="I31" s="75">
        <v>1.8</v>
      </c>
      <c r="J31" s="75">
        <v>2.2999999999999998</v>
      </c>
      <c r="K31" s="75">
        <v>2.1</v>
      </c>
      <c r="L31" s="67"/>
      <c r="M31" s="23"/>
      <c r="N31" s="23" t="s">
        <v>88</v>
      </c>
      <c r="O31" s="29"/>
    </row>
    <row r="32" spans="1:15" s="22" customFormat="1" ht="12.5" x14ac:dyDescent="0.25">
      <c r="A32" s="67"/>
      <c r="B32" s="115" t="s">
        <v>89</v>
      </c>
      <c r="C32" s="115"/>
      <c r="D32" s="115"/>
      <c r="E32" s="115"/>
      <c r="F32" s="115"/>
      <c r="G32" s="75">
        <v>1.4</v>
      </c>
      <c r="H32" s="75">
        <v>1.3</v>
      </c>
      <c r="I32" s="75">
        <v>1.1000000000000001</v>
      </c>
      <c r="J32" s="75">
        <v>1.2</v>
      </c>
      <c r="K32" s="75">
        <v>1.2</v>
      </c>
      <c r="L32" s="67"/>
      <c r="M32" s="23"/>
      <c r="N32" s="23" t="s">
        <v>89</v>
      </c>
      <c r="O32" s="29"/>
    </row>
    <row r="33" spans="1:15" s="22" customFormat="1" ht="12.5" x14ac:dyDescent="0.25">
      <c r="A33" s="67"/>
      <c r="B33" s="115" t="s">
        <v>90</v>
      </c>
      <c r="C33" s="115"/>
      <c r="D33" s="115"/>
      <c r="E33" s="115"/>
      <c r="F33" s="115"/>
      <c r="G33" s="75">
        <v>0.3</v>
      </c>
      <c r="H33" s="75">
        <v>0.4</v>
      </c>
      <c r="I33" s="75">
        <v>0.5</v>
      </c>
      <c r="J33" s="75">
        <v>0.5</v>
      </c>
      <c r="K33" s="75">
        <v>0.5</v>
      </c>
      <c r="L33" s="67"/>
      <c r="M33" s="23"/>
      <c r="N33" s="23" t="s">
        <v>90</v>
      </c>
      <c r="O33" s="29"/>
    </row>
    <row r="34" spans="1:15" s="22" customFormat="1" ht="12.5" x14ac:dyDescent="0.25">
      <c r="A34" s="67"/>
      <c r="B34" s="115" t="s">
        <v>377</v>
      </c>
      <c r="C34" s="115"/>
      <c r="D34" s="115"/>
      <c r="E34" s="115"/>
      <c r="F34" s="115"/>
      <c r="G34" s="75">
        <v>0.7</v>
      </c>
      <c r="H34" s="75">
        <v>0.7</v>
      </c>
      <c r="I34" s="75">
        <v>0.7</v>
      </c>
      <c r="J34" s="75">
        <v>0.8</v>
      </c>
      <c r="K34" s="75">
        <v>0.6</v>
      </c>
      <c r="L34" s="67"/>
      <c r="M34" s="23"/>
      <c r="N34" s="23" t="s">
        <v>377</v>
      </c>
      <c r="O34" s="29"/>
    </row>
    <row r="35" spans="1:15" s="22" customFormat="1" ht="12.5" x14ac:dyDescent="0.25">
      <c r="A35" s="67"/>
      <c r="B35" s="115" t="s">
        <v>378</v>
      </c>
      <c r="C35" s="115"/>
      <c r="D35" s="115"/>
      <c r="E35" s="115"/>
      <c r="F35" s="115"/>
      <c r="G35" s="75">
        <v>0.2</v>
      </c>
      <c r="H35" s="75">
        <v>0.3</v>
      </c>
      <c r="I35" s="75">
        <v>0.3</v>
      </c>
      <c r="J35" s="75">
        <v>0.3</v>
      </c>
      <c r="K35" s="75">
        <v>0.3</v>
      </c>
      <c r="L35" s="67"/>
      <c r="M35" s="23"/>
      <c r="N35" s="23" t="s">
        <v>378</v>
      </c>
      <c r="O35" s="29"/>
    </row>
    <row r="36" spans="1:15" s="22" customFormat="1" ht="12.5" x14ac:dyDescent="0.25">
      <c r="A36" s="67"/>
      <c r="B36" s="115" t="s">
        <v>91</v>
      </c>
      <c r="C36" s="115"/>
      <c r="D36" s="115"/>
      <c r="E36" s="115"/>
      <c r="F36" s="115"/>
      <c r="G36" s="75">
        <v>0.4</v>
      </c>
      <c r="H36" s="75">
        <v>0.4</v>
      </c>
      <c r="I36" s="75">
        <v>0.4</v>
      </c>
      <c r="J36" s="75">
        <v>0.4</v>
      </c>
      <c r="K36" s="75">
        <v>0.4</v>
      </c>
      <c r="L36" s="67"/>
      <c r="M36" s="23"/>
      <c r="N36" s="23" t="s">
        <v>91</v>
      </c>
      <c r="O36" s="29"/>
    </row>
    <row r="37" spans="1:15" s="22" customFormat="1" ht="12.5" x14ac:dyDescent="0.25">
      <c r="A37" s="67"/>
      <c r="B37" s="115" t="s">
        <v>379</v>
      </c>
      <c r="C37" s="115"/>
      <c r="D37" s="115"/>
      <c r="E37" s="115"/>
      <c r="F37" s="115"/>
      <c r="G37" s="75">
        <v>0.4</v>
      </c>
      <c r="H37" s="75">
        <v>0.3</v>
      </c>
      <c r="I37" s="75">
        <v>0.5</v>
      </c>
      <c r="J37" s="75">
        <v>0.5</v>
      </c>
      <c r="K37" s="75">
        <v>0.4</v>
      </c>
      <c r="L37" s="67"/>
      <c r="M37" s="23"/>
      <c r="N37" s="23" t="s">
        <v>379</v>
      </c>
      <c r="O37" s="29"/>
    </row>
    <row r="38" spans="1:15" s="22" customFormat="1" ht="12.5" x14ac:dyDescent="0.25">
      <c r="A38" s="67"/>
      <c r="B38" s="115" t="s">
        <v>380</v>
      </c>
      <c r="C38" s="115"/>
      <c r="D38" s="115"/>
      <c r="E38" s="115"/>
      <c r="F38" s="115"/>
      <c r="G38" s="75">
        <v>0.1</v>
      </c>
      <c r="H38" s="75">
        <v>0.1</v>
      </c>
      <c r="I38" s="75">
        <v>0.1</v>
      </c>
      <c r="J38" s="75">
        <v>0.1</v>
      </c>
      <c r="K38" s="75">
        <v>0.1</v>
      </c>
      <c r="L38" s="67"/>
      <c r="M38" s="23"/>
      <c r="N38" s="23" t="s">
        <v>380</v>
      </c>
      <c r="O38" s="29"/>
    </row>
    <row r="39" spans="1:15" s="22" customFormat="1" ht="12.5" x14ac:dyDescent="0.25">
      <c r="A39" s="67"/>
      <c r="B39" s="115" t="s">
        <v>381</v>
      </c>
      <c r="C39" s="115"/>
      <c r="D39" s="115"/>
      <c r="E39" s="115"/>
      <c r="F39" s="115"/>
      <c r="G39" s="75">
        <v>0.9</v>
      </c>
      <c r="H39" s="75">
        <v>1.3</v>
      </c>
      <c r="I39" s="75">
        <v>1.3</v>
      </c>
      <c r="J39" s="75">
        <v>1.5</v>
      </c>
      <c r="K39" s="75">
        <v>1.4</v>
      </c>
      <c r="L39" s="67"/>
      <c r="M39" s="23"/>
      <c r="N39" s="23" t="s">
        <v>381</v>
      </c>
      <c r="O39" s="29"/>
    </row>
    <row r="40" spans="1:15" s="22" customFormat="1" ht="12.5" x14ac:dyDescent="0.25">
      <c r="A40" s="67"/>
      <c r="B40" s="115" t="s">
        <v>93</v>
      </c>
      <c r="C40" s="115"/>
      <c r="D40" s="115"/>
      <c r="E40" s="115"/>
      <c r="F40" s="115"/>
      <c r="G40" s="75">
        <v>0.3</v>
      </c>
      <c r="H40" s="75">
        <v>0.3</v>
      </c>
      <c r="I40" s="75">
        <v>0.3</v>
      </c>
      <c r="J40" s="75">
        <v>0.3</v>
      </c>
      <c r="K40" s="75">
        <v>0.3</v>
      </c>
      <c r="L40" s="67"/>
      <c r="M40" s="23"/>
      <c r="N40" s="23" t="s">
        <v>93</v>
      </c>
      <c r="O40" s="29"/>
    </row>
    <row r="41" spans="1:15" s="22" customFormat="1" ht="12.5" x14ac:dyDescent="0.25">
      <c r="A41" s="67"/>
      <c r="B41" s="115" t="s">
        <v>382</v>
      </c>
      <c r="C41" s="115"/>
      <c r="D41" s="115"/>
      <c r="E41" s="115"/>
      <c r="F41" s="115"/>
      <c r="G41" s="75">
        <v>6.1</v>
      </c>
      <c r="H41" s="75">
        <v>6.4</v>
      </c>
      <c r="I41" s="75">
        <v>6.8</v>
      </c>
      <c r="J41" s="75">
        <v>7</v>
      </c>
      <c r="K41" s="75">
        <v>7.2</v>
      </c>
      <c r="L41" s="67"/>
      <c r="M41" s="23"/>
      <c r="N41" s="23" t="s">
        <v>382</v>
      </c>
      <c r="O41" s="29"/>
    </row>
    <row r="42" spans="1:15" s="22" customFormat="1" ht="12.5" x14ac:dyDescent="0.25">
      <c r="A42" s="67"/>
      <c r="B42" s="115" t="s">
        <v>94</v>
      </c>
      <c r="C42" s="115"/>
      <c r="D42" s="115"/>
      <c r="E42" s="115"/>
      <c r="F42" s="115"/>
      <c r="G42" s="75">
        <v>2.2000000000000002</v>
      </c>
      <c r="H42" s="75">
        <v>2.6</v>
      </c>
      <c r="I42" s="75">
        <v>2.4</v>
      </c>
      <c r="J42" s="75">
        <v>2.8</v>
      </c>
      <c r="K42" s="75">
        <v>2.7</v>
      </c>
      <c r="L42" s="67"/>
      <c r="M42" s="23"/>
      <c r="N42" s="23" t="s">
        <v>94</v>
      </c>
      <c r="O42" s="29"/>
    </row>
    <row r="43" spans="1:15" s="22" customFormat="1" ht="12.5" x14ac:dyDescent="0.25">
      <c r="A43" s="67"/>
      <c r="B43" s="115" t="s">
        <v>95</v>
      </c>
      <c r="C43" s="115"/>
      <c r="D43" s="115"/>
      <c r="E43" s="115"/>
      <c r="F43" s="115"/>
      <c r="G43" s="75">
        <v>0.1</v>
      </c>
      <c r="H43" s="75">
        <v>0.1</v>
      </c>
      <c r="I43" s="75">
        <v>0.2</v>
      </c>
      <c r="J43" s="75">
        <v>0.2</v>
      </c>
      <c r="K43" s="75">
        <v>0.1</v>
      </c>
      <c r="L43" s="67"/>
      <c r="M43" s="23"/>
      <c r="N43" s="23" t="s">
        <v>95</v>
      </c>
      <c r="O43" s="29"/>
    </row>
    <row r="44" spans="1:15" s="22" customFormat="1" ht="12.5" x14ac:dyDescent="0.25">
      <c r="A44" s="67"/>
      <c r="B44" s="115" t="s">
        <v>383</v>
      </c>
      <c r="C44" s="115"/>
      <c r="D44" s="115"/>
      <c r="E44" s="115"/>
      <c r="F44" s="115"/>
      <c r="G44" s="75">
        <v>1.6</v>
      </c>
      <c r="H44" s="75">
        <v>1.7</v>
      </c>
      <c r="I44" s="75">
        <v>1.6</v>
      </c>
      <c r="J44" s="75">
        <v>2</v>
      </c>
      <c r="K44" s="75">
        <v>2</v>
      </c>
      <c r="L44" s="67"/>
      <c r="M44" s="23"/>
      <c r="N44" s="23" t="s">
        <v>383</v>
      </c>
      <c r="O44" s="29"/>
    </row>
    <row r="45" spans="1:15" s="22" customFormat="1" ht="12.5" x14ac:dyDescent="0.25">
      <c r="A45" s="67"/>
      <c r="B45" s="115" t="s">
        <v>96</v>
      </c>
      <c r="C45" s="115"/>
      <c r="D45" s="115"/>
      <c r="E45" s="115"/>
      <c r="F45" s="115"/>
      <c r="G45" s="75">
        <v>0.3</v>
      </c>
      <c r="H45" s="75">
        <v>0.3</v>
      </c>
      <c r="I45" s="75">
        <v>0.3</v>
      </c>
      <c r="J45" s="75">
        <v>0.3</v>
      </c>
      <c r="K45" s="75">
        <v>0.3</v>
      </c>
      <c r="L45" s="67"/>
      <c r="M45" s="23"/>
      <c r="N45" s="23" t="s">
        <v>96</v>
      </c>
      <c r="O45" s="29"/>
    </row>
    <row r="46" spans="1:15" s="22" customFormat="1" ht="12.5" x14ac:dyDescent="0.25">
      <c r="A46" s="67"/>
      <c r="B46" s="115" t="s">
        <v>97</v>
      </c>
      <c r="C46" s="115"/>
      <c r="D46" s="115"/>
      <c r="E46" s="115"/>
      <c r="F46" s="115"/>
      <c r="G46" s="75">
        <v>0.8</v>
      </c>
      <c r="H46" s="75">
        <v>0.6</v>
      </c>
      <c r="I46" s="75">
        <v>0.8</v>
      </c>
      <c r="J46" s="75">
        <v>0.7</v>
      </c>
      <c r="K46" s="75">
        <v>0.6</v>
      </c>
      <c r="L46" s="67"/>
      <c r="M46" s="23"/>
      <c r="N46" s="23" t="s">
        <v>97</v>
      </c>
      <c r="O46" s="29"/>
    </row>
    <row r="47" spans="1:15" s="22" customFormat="1" ht="12.5" x14ac:dyDescent="0.25">
      <c r="A47" s="67"/>
      <c r="B47" s="115" t="s">
        <v>384</v>
      </c>
      <c r="C47" s="115"/>
      <c r="D47" s="115"/>
      <c r="E47" s="115"/>
      <c r="F47" s="115"/>
      <c r="G47" s="75">
        <v>2.5</v>
      </c>
      <c r="H47" s="75">
        <v>2.7</v>
      </c>
      <c r="I47" s="75">
        <v>3</v>
      </c>
      <c r="J47" s="75">
        <v>3.2</v>
      </c>
      <c r="K47" s="75">
        <v>3.2</v>
      </c>
      <c r="L47" s="67"/>
      <c r="M47" s="23"/>
      <c r="N47" s="23" t="s">
        <v>384</v>
      </c>
      <c r="O47" s="29"/>
    </row>
    <row r="48" spans="1:15" s="22" customFormat="1" ht="12.5" x14ac:dyDescent="0.25">
      <c r="A48" s="67"/>
      <c r="B48" s="115" t="s">
        <v>105</v>
      </c>
      <c r="C48" s="115"/>
      <c r="D48" s="115"/>
      <c r="E48" s="115"/>
      <c r="F48" s="115"/>
      <c r="G48" s="75">
        <v>0.8</v>
      </c>
      <c r="H48" s="75">
        <v>0.9</v>
      </c>
      <c r="I48" s="75">
        <v>1</v>
      </c>
      <c r="J48" s="75">
        <v>0.7</v>
      </c>
      <c r="K48" s="75">
        <v>1.2</v>
      </c>
      <c r="L48" s="67"/>
      <c r="M48" s="23"/>
      <c r="N48" s="23" t="s">
        <v>105</v>
      </c>
      <c r="O48" s="29"/>
    </row>
    <row r="49" spans="1:15" s="22" customFormat="1" ht="12.5" x14ac:dyDescent="0.25">
      <c r="A49" s="67"/>
      <c r="B49" s="115" t="s">
        <v>385</v>
      </c>
      <c r="C49" s="115"/>
      <c r="D49" s="115"/>
      <c r="E49" s="115"/>
      <c r="F49" s="115"/>
      <c r="G49" s="75">
        <v>0.1</v>
      </c>
      <c r="H49" s="75">
        <v>0.1</v>
      </c>
      <c r="I49" s="75">
        <v>0.1</v>
      </c>
      <c r="J49" s="75">
        <v>0.2</v>
      </c>
      <c r="K49" s="75">
        <v>0.2</v>
      </c>
      <c r="L49" s="67"/>
      <c r="M49" s="23"/>
      <c r="N49" s="23" t="s">
        <v>385</v>
      </c>
      <c r="O49" s="29"/>
    </row>
    <row r="50" spans="1:15" s="22" customFormat="1" ht="12.5" x14ac:dyDescent="0.25">
      <c r="A50" s="67"/>
      <c r="B50" s="115" t="s">
        <v>386</v>
      </c>
      <c r="C50" s="115"/>
      <c r="D50" s="115"/>
      <c r="E50" s="115"/>
      <c r="F50" s="115"/>
      <c r="G50" s="75">
        <v>1</v>
      </c>
      <c r="H50" s="75">
        <v>0.9</v>
      </c>
      <c r="I50" s="75">
        <v>0.8</v>
      </c>
      <c r="J50" s="75">
        <v>0.8</v>
      </c>
      <c r="K50" s="75">
        <v>0.9</v>
      </c>
      <c r="L50" s="67"/>
      <c r="M50" s="23"/>
      <c r="N50" s="23" t="s">
        <v>386</v>
      </c>
      <c r="O50" s="29"/>
    </row>
    <row r="51" spans="1:15" s="22" customFormat="1" ht="12.5" x14ac:dyDescent="0.25">
      <c r="A51" s="67"/>
      <c r="B51" s="115" t="s">
        <v>387</v>
      </c>
      <c r="C51" s="115"/>
      <c r="D51" s="115"/>
      <c r="E51" s="115"/>
      <c r="F51" s="115"/>
      <c r="G51" s="75">
        <v>0.2</v>
      </c>
      <c r="H51" s="75">
        <v>0.2</v>
      </c>
      <c r="I51" s="75">
        <v>0.2</v>
      </c>
      <c r="J51" s="75">
        <v>0.2</v>
      </c>
      <c r="K51" s="75">
        <v>0.2</v>
      </c>
      <c r="L51" s="67"/>
      <c r="M51" s="23"/>
      <c r="N51" s="23" t="s">
        <v>387</v>
      </c>
      <c r="O51" s="29"/>
    </row>
    <row r="52" spans="1:15" s="22" customFormat="1" ht="12.5" x14ac:dyDescent="0.25">
      <c r="A52" s="67"/>
      <c r="B52" s="115" t="s">
        <v>99</v>
      </c>
      <c r="C52" s="115"/>
      <c r="D52" s="115"/>
      <c r="E52" s="115"/>
      <c r="F52" s="115"/>
      <c r="G52" s="75">
        <v>1</v>
      </c>
      <c r="H52" s="75">
        <v>1.1000000000000001</v>
      </c>
      <c r="I52" s="75">
        <v>1.2</v>
      </c>
      <c r="J52" s="75">
        <v>0.9</v>
      </c>
      <c r="K52" s="75">
        <v>1.1000000000000001</v>
      </c>
      <c r="L52" s="67"/>
      <c r="M52" s="23"/>
      <c r="N52" s="23" t="s">
        <v>99</v>
      </c>
      <c r="O52" s="29"/>
    </row>
    <row r="53" spans="1:15" s="22" customFormat="1" ht="12.5" x14ac:dyDescent="0.25">
      <c r="A53" s="67"/>
      <c r="B53" s="115" t="s">
        <v>388</v>
      </c>
      <c r="C53" s="115"/>
      <c r="D53" s="115"/>
      <c r="E53" s="115"/>
      <c r="F53" s="115"/>
      <c r="G53" s="75">
        <v>5.8</v>
      </c>
      <c r="H53" s="75">
        <v>5.8</v>
      </c>
      <c r="I53" s="75">
        <v>5.4</v>
      </c>
      <c r="J53" s="75">
        <v>6</v>
      </c>
      <c r="K53" s="75">
        <v>5.4</v>
      </c>
      <c r="L53" s="67"/>
      <c r="M53" s="23"/>
      <c r="N53" s="23" t="s">
        <v>388</v>
      </c>
      <c r="O53" s="29"/>
    </row>
    <row r="54" spans="1:15" s="22" customFormat="1" ht="12.5" x14ac:dyDescent="0.25">
      <c r="A54" s="67"/>
      <c r="B54" s="115" t="s">
        <v>100</v>
      </c>
      <c r="C54" s="115"/>
      <c r="D54" s="115"/>
      <c r="E54" s="115"/>
      <c r="F54" s="115"/>
      <c r="G54" s="75">
        <v>0.6</v>
      </c>
      <c r="H54" s="75">
        <v>0.5</v>
      </c>
      <c r="I54" s="75">
        <v>0.6</v>
      </c>
      <c r="J54" s="75">
        <v>0.7</v>
      </c>
      <c r="K54" s="75">
        <v>0.5</v>
      </c>
      <c r="L54" s="67"/>
      <c r="M54" s="23"/>
      <c r="N54" s="23" t="s">
        <v>100</v>
      </c>
      <c r="O54" s="29"/>
    </row>
    <row r="55" spans="1:15" s="22" customFormat="1" ht="12.5" x14ac:dyDescent="0.25">
      <c r="A55" s="67"/>
      <c r="B55" s="115" t="s">
        <v>389</v>
      </c>
      <c r="C55" s="115"/>
      <c r="D55" s="115"/>
      <c r="E55" s="115"/>
      <c r="F55" s="115"/>
      <c r="G55" s="75">
        <v>0.2</v>
      </c>
      <c r="H55" s="75">
        <v>0.3</v>
      </c>
      <c r="I55" s="75">
        <v>0.2</v>
      </c>
      <c r="J55" s="75">
        <v>0.2</v>
      </c>
      <c r="K55" s="75">
        <v>0.2</v>
      </c>
      <c r="L55" s="67"/>
      <c r="M55" s="23"/>
      <c r="N55" s="23" t="s">
        <v>389</v>
      </c>
      <c r="O55" s="29"/>
    </row>
    <row r="56" spans="1:15" s="22" customFormat="1" ht="12.5" x14ac:dyDescent="0.25">
      <c r="A56" s="67"/>
      <c r="B56" s="115" t="s">
        <v>101</v>
      </c>
      <c r="C56" s="115"/>
      <c r="D56" s="115"/>
      <c r="E56" s="115"/>
      <c r="F56" s="115"/>
      <c r="G56" s="75">
        <v>1.2</v>
      </c>
      <c r="H56" s="75">
        <v>1.3</v>
      </c>
      <c r="I56" s="75">
        <v>1.3</v>
      </c>
      <c r="J56" s="75">
        <v>1.4</v>
      </c>
      <c r="K56" s="75">
        <v>1.4</v>
      </c>
      <c r="L56" s="67"/>
      <c r="M56" s="23"/>
      <c r="N56" s="23" t="s">
        <v>101</v>
      </c>
      <c r="O56" s="29"/>
    </row>
    <row r="57" spans="1:15" s="22" customFormat="1" ht="12.5" x14ac:dyDescent="0.25">
      <c r="A57" s="67"/>
      <c r="B57" s="115" t="s">
        <v>390</v>
      </c>
      <c r="C57" s="115"/>
      <c r="D57" s="115"/>
      <c r="E57" s="115"/>
      <c r="F57" s="115"/>
      <c r="G57" s="75">
        <v>1.5</v>
      </c>
      <c r="H57" s="75">
        <v>1.5</v>
      </c>
      <c r="I57" s="75">
        <v>1.6</v>
      </c>
      <c r="J57" s="75">
        <v>1.5</v>
      </c>
      <c r="K57" s="75">
        <v>1.8</v>
      </c>
      <c r="L57" s="67"/>
      <c r="M57" s="23"/>
      <c r="N57" s="23" t="s">
        <v>390</v>
      </c>
      <c r="O57" s="29"/>
    </row>
    <row r="58" spans="1:15" s="22" customFormat="1" ht="12.5" x14ac:dyDescent="0.25">
      <c r="A58" s="67"/>
      <c r="B58" s="115" t="s">
        <v>102</v>
      </c>
      <c r="C58" s="115"/>
      <c r="D58" s="115"/>
      <c r="E58" s="115"/>
      <c r="F58" s="115"/>
      <c r="G58" s="75">
        <v>0.2</v>
      </c>
      <c r="H58" s="75">
        <v>0.2</v>
      </c>
      <c r="I58" s="75">
        <v>0.2</v>
      </c>
      <c r="J58" s="75">
        <v>0.3</v>
      </c>
      <c r="K58" s="75">
        <v>0.2</v>
      </c>
      <c r="L58" s="67"/>
      <c r="M58" s="23"/>
      <c r="N58" s="23" t="s">
        <v>102</v>
      </c>
      <c r="O58" s="29"/>
    </row>
    <row r="59" spans="1:15" s="22" customFormat="1" ht="12.5" x14ac:dyDescent="0.25">
      <c r="A59" s="67"/>
      <c r="B59" s="115" t="s">
        <v>103</v>
      </c>
      <c r="C59" s="115"/>
      <c r="D59" s="115"/>
      <c r="E59" s="115"/>
      <c r="F59" s="115"/>
      <c r="G59" s="75">
        <v>0.9</v>
      </c>
      <c r="H59" s="75">
        <v>0.8</v>
      </c>
      <c r="I59" s="75">
        <v>1</v>
      </c>
      <c r="J59" s="75">
        <v>1.3</v>
      </c>
      <c r="K59" s="75">
        <v>1</v>
      </c>
      <c r="L59" s="67"/>
      <c r="M59" s="23"/>
      <c r="N59" s="23" t="s">
        <v>103</v>
      </c>
      <c r="O59" s="29"/>
    </row>
    <row r="60" spans="1:15" s="22" customFormat="1" ht="12.5" x14ac:dyDescent="0.25">
      <c r="A60" s="67"/>
      <c r="B60" s="115" t="s">
        <v>391</v>
      </c>
      <c r="C60" s="115"/>
      <c r="D60" s="115"/>
      <c r="E60" s="115"/>
      <c r="F60" s="115"/>
      <c r="G60" s="75">
        <v>0.1</v>
      </c>
      <c r="H60" s="75">
        <v>0.1</v>
      </c>
      <c r="I60" s="75">
        <v>0.1</v>
      </c>
      <c r="J60" s="75">
        <v>0.1</v>
      </c>
      <c r="K60" s="75">
        <v>0.1</v>
      </c>
      <c r="L60" s="67"/>
      <c r="M60" s="23"/>
      <c r="N60" s="23" t="s">
        <v>391</v>
      </c>
      <c r="O60" s="29"/>
    </row>
    <row r="61" spans="1:15" s="22" customFormat="1" ht="12.5" x14ac:dyDescent="0.25">
      <c r="A61" s="67"/>
      <c r="B61" s="115" t="s">
        <v>392</v>
      </c>
      <c r="C61" s="115"/>
      <c r="D61" s="115"/>
      <c r="E61" s="115"/>
      <c r="F61" s="115"/>
      <c r="G61" s="75">
        <v>0.1</v>
      </c>
      <c r="H61" s="75">
        <v>0.1</v>
      </c>
      <c r="I61" s="75">
        <v>0.1</v>
      </c>
      <c r="J61" s="75">
        <v>0.1</v>
      </c>
      <c r="K61" s="75">
        <v>0.1</v>
      </c>
      <c r="L61" s="67"/>
      <c r="M61" s="23"/>
      <c r="N61" s="23" t="s">
        <v>392</v>
      </c>
      <c r="O61" s="29"/>
    </row>
    <row r="62" spans="1:15" s="22" customFormat="1" ht="12.5" x14ac:dyDescent="0.25">
      <c r="A62" s="67"/>
      <c r="B62" s="115" t="s">
        <v>393</v>
      </c>
      <c r="C62" s="115"/>
      <c r="D62" s="115"/>
      <c r="E62" s="115"/>
      <c r="F62" s="115"/>
      <c r="G62" s="75">
        <v>0.1</v>
      </c>
      <c r="H62" s="75">
        <v>0.1</v>
      </c>
      <c r="I62" s="75">
        <v>0.2</v>
      </c>
      <c r="J62" s="75">
        <v>0.1</v>
      </c>
      <c r="K62" s="75">
        <v>0.1</v>
      </c>
      <c r="L62" s="67"/>
      <c r="M62" s="23"/>
      <c r="N62" s="23" t="s">
        <v>393</v>
      </c>
      <c r="O62" s="29"/>
    </row>
    <row r="63" spans="1:15" s="22" customFormat="1" ht="12.5" x14ac:dyDescent="0.25">
      <c r="A63" s="67"/>
      <c r="B63" s="115" t="s">
        <v>394</v>
      </c>
      <c r="C63" s="115"/>
      <c r="D63" s="115"/>
      <c r="E63" s="115"/>
      <c r="F63" s="115"/>
      <c r="G63" s="75">
        <v>0.5</v>
      </c>
      <c r="H63" s="75">
        <v>0.3</v>
      </c>
      <c r="I63" s="75">
        <v>0.4</v>
      </c>
      <c r="J63" s="75">
        <v>0.4</v>
      </c>
      <c r="K63" s="75">
        <v>0.3</v>
      </c>
      <c r="L63" s="67"/>
      <c r="M63" s="23"/>
      <c r="N63" s="23" t="s">
        <v>394</v>
      </c>
      <c r="O63" s="29"/>
    </row>
    <row r="64" spans="1:15" s="22" customFormat="1" ht="12.5" x14ac:dyDescent="0.25">
      <c r="A64" s="67"/>
      <c r="B64" s="115" t="s">
        <v>74</v>
      </c>
      <c r="C64" s="115"/>
      <c r="D64" s="115"/>
      <c r="E64" s="115"/>
      <c r="F64" s="115"/>
      <c r="G64" s="75">
        <v>33.1</v>
      </c>
      <c r="H64" s="75">
        <v>31.6</v>
      </c>
      <c r="I64" s="75">
        <v>30.4</v>
      </c>
      <c r="J64" s="75">
        <v>25.8</v>
      </c>
      <c r="K64" s="75">
        <v>25.4</v>
      </c>
      <c r="L64" s="67"/>
      <c r="M64" s="23"/>
      <c r="N64" s="23" t="s">
        <v>74</v>
      </c>
      <c r="O64" s="29"/>
    </row>
    <row r="65" spans="1:15" s="22" customFormat="1" ht="12.5" x14ac:dyDescent="0.25">
      <c r="A65" s="67"/>
      <c r="B65" s="67"/>
      <c r="C65" s="67"/>
      <c r="D65" s="67"/>
      <c r="E65" s="67"/>
      <c r="F65" s="67"/>
      <c r="G65" s="67"/>
      <c r="H65" s="67"/>
      <c r="I65" s="67"/>
      <c r="J65" s="67"/>
      <c r="K65" s="67"/>
      <c r="L65" s="67"/>
      <c r="M65" s="23"/>
      <c r="N65" s="23"/>
      <c r="O65" s="29"/>
    </row>
    <row r="66" spans="1:15" s="22" customFormat="1" ht="12.5" x14ac:dyDescent="0.25">
      <c r="A66" s="67"/>
      <c r="B66" s="115" t="s">
        <v>24</v>
      </c>
      <c r="C66" s="115"/>
      <c r="D66" s="115"/>
      <c r="E66" s="115"/>
      <c r="F66" s="115"/>
      <c r="G66" s="73">
        <v>12567</v>
      </c>
      <c r="H66" s="73">
        <v>12868</v>
      </c>
      <c r="I66" s="73">
        <v>12972</v>
      </c>
      <c r="J66" s="73">
        <v>13164</v>
      </c>
      <c r="K66" s="73">
        <v>13645</v>
      </c>
      <c r="L66" s="67"/>
      <c r="M66" s="23"/>
      <c r="N66" s="23" t="s">
        <v>24</v>
      </c>
      <c r="O66" s="29"/>
    </row>
    <row r="67" spans="1:15" s="22" customFormat="1" ht="12.5" x14ac:dyDescent="0.25">
      <c r="A67" s="67"/>
      <c r="B67" s="67"/>
      <c r="C67" s="67"/>
      <c r="D67" s="67"/>
      <c r="E67" s="67"/>
      <c r="F67" s="67"/>
      <c r="G67" s="67"/>
      <c r="H67" s="67"/>
      <c r="I67" s="67"/>
      <c r="J67" s="67"/>
      <c r="K67" s="67"/>
      <c r="L67" s="67"/>
      <c r="M67" s="23"/>
      <c r="N67" s="23"/>
      <c r="O67" s="29"/>
    </row>
    <row r="68" spans="1:15" s="22" customFormat="1" ht="12.5" x14ac:dyDescent="0.25">
      <c r="A68" s="67"/>
      <c r="B68" s="67"/>
      <c r="C68" s="67"/>
      <c r="D68" s="67"/>
      <c r="E68" s="67"/>
      <c r="F68" s="67"/>
      <c r="G68" s="67"/>
      <c r="H68" s="67"/>
      <c r="I68" s="67"/>
      <c r="J68" s="67"/>
      <c r="K68" s="67"/>
      <c r="L68" s="67"/>
      <c r="M68" s="23"/>
      <c r="N68" s="23"/>
      <c r="O68" s="29"/>
    </row>
    <row r="69" spans="1:15" s="25" customFormat="1" x14ac:dyDescent="0.3">
      <c r="A69" s="68"/>
      <c r="B69" s="111" t="s">
        <v>644</v>
      </c>
      <c r="C69" s="111"/>
      <c r="D69" s="111"/>
      <c r="E69" s="111"/>
      <c r="F69" s="111"/>
      <c r="G69" s="111"/>
      <c r="H69" s="111"/>
      <c r="I69" s="111"/>
      <c r="J69" s="111"/>
      <c r="K69" s="111"/>
      <c r="L69" s="68"/>
      <c r="M69" s="26" t="s">
        <v>644</v>
      </c>
      <c r="N69" s="26"/>
      <c r="O69" s="30"/>
    </row>
    <row r="70" spans="1:15" s="22" customFormat="1" ht="12.5" x14ac:dyDescent="0.25">
      <c r="A70" s="67"/>
      <c r="B70" s="67"/>
      <c r="C70" s="67"/>
      <c r="D70" s="67"/>
      <c r="E70" s="67"/>
      <c r="F70" s="67"/>
      <c r="G70" s="67"/>
      <c r="H70" s="67"/>
      <c r="I70" s="67"/>
      <c r="J70" s="67"/>
      <c r="K70" s="67"/>
      <c r="L70" s="67"/>
      <c r="M70" s="23"/>
      <c r="N70" s="23"/>
      <c r="O70" s="29"/>
    </row>
    <row r="71" spans="1:15" s="52" customFormat="1" x14ac:dyDescent="0.3">
      <c r="A71" s="69"/>
      <c r="B71" s="69"/>
      <c r="C71" s="69"/>
      <c r="D71" s="69"/>
      <c r="E71" s="69"/>
      <c r="F71" s="69"/>
      <c r="G71" s="114" t="s">
        <v>687</v>
      </c>
      <c r="H71" s="114"/>
      <c r="I71" s="114"/>
      <c r="J71" s="114"/>
      <c r="K71" s="114"/>
      <c r="L71" s="69"/>
    </row>
    <row r="72" spans="1:15" s="52" customFormat="1" x14ac:dyDescent="0.3">
      <c r="A72" s="69"/>
      <c r="B72" s="69"/>
      <c r="C72" s="69"/>
      <c r="D72" s="69"/>
      <c r="E72" s="69"/>
      <c r="F72" s="69"/>
      <c r="G72" s="70" t="s">
        <v>479</v>
      </c>
      <c r="H72" s="70" t="s">
        <v>480</v>
      </c>
      <c r="I72" s="70" t="s">
        <v>503</v>
      </c>
      <c r="J72" s="70" t="s">
        <v>515</v>
      </c>
      <c r="K72" s="70" t="s">
        <v>544</v>
      </c>
      <c r="L72" s="69"/>
    </row>
    <row r="73" spans="1:15" s="22" customFormat="1" ht="12.5" x14ac:dyDescent="0.25">
      <c r="A73" s="67"/>
      <c r="B73" s="115" t="s">
        <v>395</v>
      </c>
      <c r="C73" s="115"/>
      <c r="D73" s="115"/>
      <c r="E73" s="115"/>
      <c r="F73" s="115"/>
      <c r="G73" s="75">
        <v>39.700000000000003</v>
      </c>
      <c r="H73" s="75">
        <v>39.799999999999997</v>
      </c>
      <c r="I73" s="75">
        <v>40.9</v>
      </c>
      <c r="J73" s="75">
        <v>39.700000000000003</v>
      </c>
      <c r="K73" s="75">
        <v>39.4</v>
      </c>
      <c r="L73" s="67"/>
      <c r="M73" s="23"/>
      <c r="N73" s="23" t="s">
        <v>395</v>
      </c>
      <c r="O73" s="29"/>
    </row>
    <row r="74" spans="1:15" s="22" customFormat="1" ht="12.5" x14ac:dyDescent="0.25">
      <c r="A74" s="67"/>
      <c r="B74" s="115" t="s">
        <v>396</v>
      </c>
      <c r="C74" s="115"/>
      <c r="D74" s="115"/>
      <c r="E74" s="115"/>
      <c r="F74" s="115"/>
      <c r="G74" s="75">
        <v>12.7</v>
      </c>
      <c r="H74" s="75">
        <v>14.3</v>
      </c>
      <c r="I74" s="75">
        <v>14.7</v>
      </c>
      <c r="J74" s="75">
        <v>15.9</v>
      </c>
      <c r="K74" s="75">
        <v>16.600000000000001</v>
      </c>
      <c r="L74" s="67"/>
      <c r="M74" s="23"/>
      <c r="N74" s="23" t="s">
        <v>396</v>
      </c>
      <c r="O74" s="29"/>
    </row>
    <row r="75" spans="1:15" s="22" customFormat="1" ht="12.5" x14ac:dyDescent="0.25">
      <c r="A75" s="67"/>
      <c r="B75" s="115" t="s">
        <v>397</v>
      </c>
      <c r="C75" s="115"/>
      <c r="D75" s="115"/>
      <c r="E75" s="115"/>
      <c r="F75" s="115"/>
      <c r="G75" s="75">
        <v>20.100000000000001</v>
      </c>
      <c r="H75" s="75">
        <v>19.600000000000001</v>
      </c>
      <c r="I75" s="75">
        <v>18.600000000000001</v>
      </c>
      <c r="J75" s="75">
        <v>17.899999999999999</v>
      </c>
      <c r="K75" s="75">
        <v>17.3</v>
      </c>
      <c r="L75" s="67"/>
      <c r="M75" s="23"/>
      <c r="N75" s="23" t="s">
        <v>397</v>
      </c>
      <c r="O75" s="29"/>
    </row>
    <row r="76" spans="1:15" s="22" customFormat="1" ht="12.5" x14ac:dyDescent="0.25">
      <c r="A76" s="67"/>
      <c r="B76" s="115" t="s">
        <v>398</v>
      </c>
      <c r="C76" s="115"/>
      <c r="D76" s="115"/>
      <c r="E76" s="115"/>
      <c r="F76" s="115"/>
      <c r="G76" s="75">
        <v>5.0999999999999996</v>
      </c>
      <c r="H76" s="75">
        <v>4.9000000000000004</v>
      </c>
      <c r="I76" s="75">
        <v>5.4</v>
      </c>
      <c r="J76" s="75">
        <v>6.1</v>
      </c>
      <c r="K76" s="75">
        <v>6.2</v>
      </c>
      <c r="L76" s="67"/>
      <c r="M76" s="23"/>
      <c r="N76" s="23" t="s">
        <v>398</v>
      </c>
      <c r="O76" s="29"/>
    </row>
    <row r="77" spans="1:15" s="22" customFormat="1" ht="12.5" x14ac:dyDescent="0.25">
      <c r="A77" s="67"/>
      <c r="B77" s="115" t="s">
        <v>399</v>
      </c>
      <c r="C77" s="115"/>
      <c r="D77" s="115"/>
      <c r="E77" s="115"/>
      <c r="F77" s="115"/>
      <c r="G77" s="75">
        <v>3.6</v>
      </c>
      <c r="H77" s="75">
        <v>3.6</v>
      </c>
      <c r="I77" s="75">
        <v>3.8</v>
      </c>
      <c r="J77" s="75">
        <v>3.6</v>
      </c>
      <c r="K77" s="75">
        <v>3.7</v>
      </c>
      <c r="L77" s="67"/>
      <c r="M77" s="23"/>
      <c r="N77" s="23" t="s">
        <v>399</v>
      </c>
      <c r="O77" s="29"/>
    </row>
    <row r="78" spans="1:15" s="22" customFormat="1" ht="12.5" x14ac:dyDescent="0.25">
      <c r="A78" s="67"/>
      <c r="B78" s="115" t="s">
        <v>400</v>
      </c>
      <c r="C78" s="115"/>
      <c r="D78" s="115"/>
      <c r="E78" s="115"/>
      <c r="F78" s="115"/>
      <c r="G78" s="75">
        <v>1.7</v>
      </c>
      <c r="H78" s="75">
        <v>1.6</v>
      </c>
      <c r="I78" s="75">
        <v>1.9</v>
      </c>
      <c r="J78" s="75">
        <v>2.2000000000000002</v>
      </c>
      <c r="K78" s="75">
        <v>1.9</v>
      </c>
      <c r="L78" s="67"/>
      <c r="M78" s="23"/>
      <c r="N78" s="23" t="s">
        <v>400</v>
      </c>
      <c r="O78" s="29"/>
    </row>
    <row r="79" spans="1:15" s="22" customFormat="1" ht="12.5" x14ac:dyDescent="0.25">
      <c r="A79" s="67"/>
      <c r="B79" s="115" t="s">
        <v>401</v>
      </c>
      <c r="C79" s="115"/>
      <c r="D79" s="115"/>
      <c r="E79" s="115"/>
      <c r="F79" s="115"/>
      <c r="G79" s="75">
        <v>0.6</v>
      </c>
      <c r="H79" s="75">
        <v>0.7</v>
      </c>
      <c r="I79" s="75">
        <v>0.5</v>
      </c>
      <c r="J79" s="75">
        <v>0.6</v>
      </c>
      <c r="K79" s="75">
        <v>0.7</v>
      </c>
      <c r="L79" s="67"/>
      <c r="M79" s="23"/>
      <c r="N79" s="23" t="s">
        <v>401</v>
      </c>
      <c r="O79" s="29"/>
    </row>
    <row r="80" spans="1:15" s="22" customFormat="1" ht="12.5" x14ac:dyDescent="0.25">
      <c r="A80" s="67"/>
      <c r="B80" s="115" t="s">
        <v>402</v>
      </c>
      <c r="C80" s="115"/>
      <c r="D80" s="115"/>
      <c r="E80" s="115"/>
      <c r="F80" s="115"/>
      <c r="G80" s="75">
        <v>1.4</v>
      </c>
      <c r="H80" s="75">
        <v>1.2</v>
      </c>
      <c r="I80" s="75">
        <v>1.4</v>
      </c>
      <c r="J80" s="75">
        <v>1.3</v>
      </c>
      <c r="K80" s="75">
        <v>1.3</v>
      </c>
      <c r="L80" s="67"/>
      <c r="M80" s="23"/>
      <c r="N80" s="23" t="s">
        <v>402</v>
      </c>
      <c r="O80" s="29"/>
    </row>
    <row r="81" spans="1:15" s="22" customFormat="1" ht="12.5" x14ac:dyDescent="0.25">
      <c r="A81" s="67"/>
      <c r="B81" s="115" t="s">
        <v>403</v>
      </c>
      <c r="C81" s="115"/>
      <c r="D81" s="115"/>
      <c r="E81" s="115"/>
      <c r="F81" s="115"/>
      <c r="G81" s="75">
        <v>15.1</v>
      </c>
      <c r="H81" s="75">
        <v>14.3</v>
      </c>
      <c r="I81" s="75">
        <v>12.8</v>
      </c>
      <c r="J81" s="75">
        <v>12.7</v>
      </c>
      <c r="K81" s="75">
        <v>12.8</v>
      </c>
      <c r="L81" s="67"/>
      <c r="M81" s="23"/>
      <c r="N81" s="23" t="s">
        <v>403</v>
      </c>
      <c r="O81" s="29"/>
    </row>
    <row r="82" spans="1:15" s="22" customFormat="1" ht="12.75" customHeight="1" x14ac:dyDescent="0.25">
      <c r="A82" s="67"/>
      <c r="B82" s="67"/>
      <c r="C82" s="67"/>
      <c r="D82" s="67"/>
      <c r="E82" s="67"/>
      <c r="F82" s="67"/>
      <c r="G82" s="67"/>
      <c r="H82" s="67"/>
      <c r="I82" s="67"/>
      <c r="J82" s="67"/>
      <c r="K82" s="67"/>
      <c r="L82" s="67"/>
      <c r="M82" s="23"/>
      <c r="N82" s="23"/>
      <c r="O82" s="29"/>
    </row>
    <row r="83" spans="1:15" s="22" customFormat="1" ht="12.5" x14ac:dyDescent="0.25">
      <c r="A83" s="67"/>
      <c r="B83" s="115" t="s">
        <v>24</v>
      </c>
      <c r="C83" s="115"/>
      <c r="D83" s="115"/>
      <c r="E83" s="115"/>
      <c r="F83" s="115"/>
      <c r="G83" s="73">
        <v>15512</v>
      </c>
      <c r="H83" s="73">
        <v>16017</v>
      </c>
      <c r="I83" s="73">
        <v>15852</v>
      </c>
      <c r="J83" s="73">
        <v>15694</v>
      </c>
      <c r="K83" s="73">
        <v>16457</v>
      </c>
      <c r="L83" s="67"/>
      <c r="M83" s="23"/>
      <c r="N83" s="23" t="s">
        <v>24</v>
      </c>
      <c r="O83" s="29"/>
    </row>
    <row r="84" spans="1:15" s="22" customFormat="1" ht="12.75" customHeight="1" x14ac:dyDescent="0.25">
      <c r="A84" s="67"/>
      <c r="B84" s="67"/>
      <c r="C84" s="67"/>
      <c r="D84" s="67"/>
      <c r="E84" s="67"/>
      <c r="F84" s="67"/>
      <c r="G84" s="67"/>
      <c r="H84" s="67"/>
      <c r="I84" s="67"/>
      <c r="J84" s="67"/>
      <c r="K84" s="67"/>
      <c r="L84" s="67"/>
      <c r="M84" s="23"/>
      <c r="N84" s="23"/>
      <c r="O84" s="29"/>
    </row>
    <row r="85" spans="1:15" s="22" customFormat="1" ht="12.75" customHeight="1" x14ac:dyDescent="0.25">
      <c r="A85" s="67"/>
      <c r="B85" s="67"/>
      <c r="C85" s="67"/>
      <c r="D85" s="67"/>
      <c r="E85" s="67"/>
      <c r="F85" s="67"/>
      <c r="G85" s="67"/>
      <c r="H85" s="67"/>
      <c r="I85" s="67"/>
      <c r="J85" s="67"/>
      <c r="K85" s="67"/>
      <c r="L85" s="67"/>
      <c r="M85" s="23"/>
      <c r="N85" s="23"/>
      <c r="O85" s="29"/>
    </row>
    <row r="86" spans="1:15" s="25" customFormat="1" x14ac:dyDescent="0.3">
      <c r="A86" s="68"/>
      <c r="B86" s="111" t="s">
        <v>645</v>
      </c>
      <c r="C86" s="111"/>
      <c r="D86" s="111"/>
      <c r="E86" s="111"/>
      <c r="F86" s="111"/>
      <c r="G86" s="111"/>
      <c r="H86" s="111"/>
      <c r="I86" s="111"/>
      <c r="J86" s="111"/>
      <c r="K86" s="111"/>
      <c r="L86" s="68"/>
      <c r="M86" s="26" t="s">
        <v>645</v>
      </c>
      <c r="N86" s="26"/>
      <c r="O86" s="30"/>
    </row>
    <row r="87" spans="1:15" s="22" customFormat="1" ht="12.75" customHeight="1" x14ac:dyDescent="0.25">
      <c r="A87" s="67"/>
      <c r="B87" s="67"/>
      <c r="C87" s="67"/>
      <c r="D87" s="67"/>
      <c r="E87" s="67"/>
      <c r="F87" s="67"/>
      <c r="G87" s="67"/>
      <c r="H87" s="67"/>
      <c r="I87" s="67"/>
      <c r="J87" s="67"/>
      <c r="K87" s="67"/>
      <c r="L87" s="67"/>
      <c r="M87" s="23"/>
      <c r="N87" s="23"/>
      <c r="O87" s="29"/>
    </row>
    <row r="88" spans="1:15" s="52" customFormat="1" ht="12.75" customHeight="1" x14ac:dyDescent="0.3">
      <c r="A88" s="69"/>
      <c r="B88" s="69"/>
      <c r="C88" s="69"/>
      <c r="D88" s="69"/>
      <c r="E88" s="69"/>
      <c r="F88" s="69"/>
      <c r="G88" s="114" t="s">
        <v>687</v>
      </c>
      <c r="H88" s="114"/>
      <c r="I88" s="114"/>
      <c r="J88" s="114"/>
      <c r="K88" s="114"/>
      <c r="L88" s="69"/>
    </row>
    <row r="89" spans="1:15" s="52" customFormat="1" x14ac:dyDescent="0.3">
      <c r="A89" s="69"/>
      <c r="B89" s="69"/>
      <c r="C89" s="69"/>
      <c r="D89" s="69"/>
      <c r="E89" s="69"/>
      <c r="F89" s="69"/>
      <c r="G89" s="70" t="s">
        <v>479</v>
      </c>
      <c r="H89" s="70" t="s">
        <v>480</v>
      </c>
      <c r="I89" s="70" t="s">
        <v>503</v>
      </c>
      <c r="J89" s="70" t="s">
        <v>515</v>
      </c>
      <c r="K89" s="70" t="s">
        <v>544</v>
      </c>
      <c r="L89" s="69"/>
    </row>
    <row r="90" spans="1:15" s="22" customFormat="1" ht="12.5" x14ac:dyDescent="0.25">
      <c r="A90" s="67"/>
      <c r="B90" s="115" t="s">
        <v>46</v>
      </c>
      <c r="C90" s="115"/>
      <c r="D90" s="115"/>
      <c r="E90" s="115"/>
      <c r="F90" s="115"/>
      <c r="G90" s="75">
        <v>29.5</v>
      </c>
      <c r="H90" s="75">
        <v>29</v>
      </c>
      <c r="I90" s="75">
        <v>29.2</v>
      </c>
      <c r="J90" s="75">
        <v>29.1</v>
      </c>
      <c r="K90" s="75">
        <v>29.9</v>
      </c>
      <c r="L90" s="67"/>
      <c r="M90" s="23"/>
      <c r="N90" s="23" t="s">
        <v>46</v>
      </c>
      <c r="O90" s="29"/>
    </row>
    <row r="91" spans="1:15" s="22" customFormat="1" ht="12.5" x14ac:dyDescent="0.25">
      <c r="A91" s="67"/>
      <c r="B91" s="115" t="s">
        <v>47</v>
      </c>
      <c r="C91" s="115"/>
      <c r="D91" s="115"/>
      <c r="E91" s="115"/>
      <c r="F91" s="115"/>
      <c r="G91" s="75">
        <v>21.4</v>
      </c>
      <c r="H91" s="75">
        <v>22.4</v>
      </c>
      <c r="I91" s="75">
        <v>22.2</v>
      </c>
      <c r="J91" s="75">
        <v>21.6</v>
      </c>
      <c r="K91" s="75">
        <v>21.1</v>
      </c>
      <c r="L91" s="67"/>
      <c r="M91" s="23"/>
      <c r="N91" s="23" t="s">
        <v>47</v>
      </c>
      <c r="O91" s="29"/>
    </row>
    <row r="92" spans="1:15" s="22" customFormat="1" ht="12.5" x14ac:dyDescent="0.25">
      <c r="A92" s="67"/>
      <c r="B92" s="115" t="s">
        <v>74</v>
      </c>
      <c r="C92" s="115"/>
      <c r="D92" s="115"/>
      <c r="E92" s="115"/>
      <c r="F92" s="115"/>
      <c r="G92" s="75">
        <v>49.1</v>
      </c>
      <c r="H92" s="75">
        <v>48.6</v>
      </c>
      <c r="I92" s="75">
        <v>48.7</v>
      </c>
      <c r="J92" s="75">
        <v>49.4</v>
      </c>
      <c r="K92" s="75">
        <v>49</v>
      </c>
      <c r="L92" s="67"/>
      <c r="M92" s="23"/>
      <c r="N92" s="23" t="s">
        <v>74</v>
      </c>
      <c r="O92" s="29"/>
    </row>
    <row r="93" spans="1:15" s="22" customFormat="1" ht="12.75" customHeight="1" x14ac:dyDescent="0.25">
      <c r="A93" s="67"/>
      <c r="B93" s="67"/>
      <c r="C93" s="67"/>
      <c r="D93" s="67"/>
      <c r="E93" s="67"/>
      <c r="F93" s="67"/>
      <c r="G93" s="67"/>
      <c r="H93" s="67"/>
      <c r="I93" s="67"/>
      <c r="J93" s="67"/>
      <c r="K93" s="67"/>
      <c r="L93" s="67"/>
      <c r="M93" s="23"/>
      <c r="N93" s="23"/>
      <c r="O93" s="29"/>
    </row>
    <row r="94" spans="1:15" s="22" customFormat="1" ht="12.5" x14ac:dyDescent="0.25">
      <c r="A94" s="67"/>
      <c r="B94" s="115" t="s">
        <v>24</v>
      </c>
      <c r="C94" s="115"/>
      <c r="D94" s="115"/>
      <c r="E94" s="115"/>
      <c r="F94" s="115"/>
      <c r="G94" s="73">
        <v>15516</v>
      </c>
      <c r="H94" s="73">
        <v>16019</v>
      </c>
      <c r="I94" s="73">
        <v>15849</v>
      </c>
      <c r="J94" s="73">
        <v>15706</v>
      </c>
      <c r="K94" s="73">
        <v>16452</v>
      </c>
      <c r="L94" s="67"/>
      <c r="M94" s="23"/>
      <c r="N94" s="23" t="s">
        <v>24</v>
      </c>
      <c r="O94" s="29"/>
    </row>
    <row r="95" spans="1:15" s="22" customFormat="1" ht="12.75" customHeight="1" x14ac:dyDescent="0.25">
      <c r="A95" s="67"/>
      <c r="B95" s="67"/>
      <c r="C95" s="67"/>
      <c r="D95" s="67"/>
      <c r="E95" s="67"/>
      <c r="F95" s="67"/>
      <c r="G95" s="67"/>
      <c r="H95" s="67"/>
      <c r="I95" s="67"/>
      <c r="J95" s="67"/>
      <c r="K95" s="67"/>
      <c r="L95" s="67"/>
      <c r="M95" s="23"/>
      <c r="N95" s="23"/>
      <c r="O95" s="29"/>
    </row>
    <row r="96" spans="1:15" s="22" customFormat="1" ht="12.75" customHeight="1" x14ac:dyDescent="0.25">
      <c r="A96" s="67"/>
      <c r="B96" s="67"/>
      <c r="C96" s="67"/>
      <c r="D96" s="67"/>
      <c r="E96" s="67"/>
      <c r="F96" s="67"/>
      <c r="G96" s="67"/>
      <c r="H96" s="67"/>
      <c r="I96" s="67"/>
      <c r="J96" s="67"/>
      <c r="K96" s="67"/>
      <c r="L96" s="67"/>
      <c r="M96" s="23"/>
      <c r="N96" s="23"/>
      <c r="O96" s="29"/>
    </row>
    <row r="97" spans="1:15" s="25" customFormat="1" x14ac:dyDescent="0.3">
      <c r="A97" s="68"/>
      <c r="B97" s="111" t="s">
        <v>646</v>
      </c>
      <c r="C97" s="111"/>
      <c r="D97" s="111"/>
      <c r="E97" s="111"/>
      <c r="F97" s="111"/>
      <c r="G97" s="111"/>
      <c r="H97" s="111"/>
      <c r="I97" s="111"/>
      <c r="J97" s="111"/>
      <c r="K97" s="111"/>
      <c r="L97" s="68"/>
      <c r="M97" s="26" t="s">
        <v>646</v>
      </c>
      <c r="N97" s="26"/>
      <c r="O97" s="30"/>
    </row>
    <row r="98" spans="1:15" s="22" customFormat="1" ht="12.75" customHeight="1" x14ac:dyDescent="0.25">
      <c r="A98" s="67"/>
      <c r="B98" s="67"/>
      <c r="C98" s="67"/>
      <c r="D98" s="67"/>
      <c r="E98" s="67"/>
      <c r="F98" s="67"/>
      <c r="G98" s="67"/>
      <c r="H98" s="67"/>
      <c r="I98" s="67"/>
      <c r="J98" s="67"/>
      <c r="K98" s="67"/>
      <c r="L98" s="67"/>
      <c r="M98" s="23"/>
      <c r="N98" s="23"/>
      <c r="O98" s="29"/>
    </row>
    <row r="99" spans="1:15" s="52" customFormat="1" ht="12.75" customHeight="1" x14ac:dyDescent="0.3">
      <c r="A99" s="69"/>
      <c r="B99" s="69"/>
      <c r="C99" s="69"/>
      <c r="D99" s="69"/>
      <c r="E99" s="69"/>
      <c r="F99" s="69"/>
      <c r="G99" s="114" t="s">
        <v>687</v>
      </c>
      <c r="H99" s="114"/>
      <c r="I99" s="114"/>
      <c r="J99" s="114"/>
      <c r="K99" s="114"/>
      <c r="L99" s="69"/>
    </row>
    <row r="100" spans="1:15" s="52" customFormat="1" x14ac:dyDescent="0.3">
      <c r="A100" s="69"/>
      <c r="B100" s="69"/>
      <c r="C100" s="69"/>
      <c r="D100" s="69"/>
      <c r="E100" s="69"/>
      <c r="F100" s="69"/>
      <c r="G100" s="70" t="s">
        <v>479</v>
      </c>
      <c r="H100" s="70" t="s">
        <v>480</v>
      </c>
      <c r="I100" s="70" t="s">
        <v>503</v>
      </c>
      <c r="J100" s="70" t="s">
        <v>515</v>
      </c>
      <c r="K100" s="70" t="s">
        <v>544</v>
      </c>
      <c r="L100" s="69"/>
    </row>
    <row r="101" spans="1:15" s="22" customFormat="1" ht="12.5" x14ac:dyDescent="0.25">
      <c r="A101" s="67"/>
      <c r="B101" s="115" t="s">
        <v>46</v>
      </c>
      <c r="C101" s="115"/>
      <c r="D101" s="115"/>
      <c r="E101" s="115"/>
      <c r="F101" s="115"/>
      <c r="G101" s="75">
        <v>40.299999999999997</v>
      </c>
      <c r="H101" s="75">
        <v>39.5</v>
      </c>
      <c r="I101" s="75">
        <v>40</v>
      </c>
      <c r="J101" s="75">
        <v>40.700000000000003</v>
      </c>
      <c r="K101" s="75">
        <v>42.6</v>
      </c>
      <c r="L101" s="67"/>
      <c r="M101" s="23"/>
      <c r="N101" s="23" t="s">
        <v>46</v>
      </c>
      <c r="O101" s="29"/>
    </row>
    <row r="102" spans="1:15" s="22" customFormat="1" ht="12.5" x14ac:dyDescent="0.25">
      <c r="A102" s="67"/>
      <c r="B102" s="115" t="s">
        <v>47</v>
      </c>
      <c r="C102" s="115"/>
      <c r="D102" s="115"/>
      <c r="E102" s="115"/>
      <c r="F102" s="115"/>
      <c r="G102" s="75">
        <v>17.3</v>
      </c>
      <c r="H102" s="75">
        <v>18.3</v>
      </c>
      <c r="I102" s="75">
        <v>17.7</v>
      </c>
      <c r="J102" s="75">
        <v>17</v>
      </c>
      <c r="K102" s="75">
        <v>16.399999999999999</v>
      </c>
      <c r="L102" s="67"/>
      <c r="M102" s="23"/>
      <c r="N102" s="23" t="s">
        <v>47</v>
      </c>
      <c r="O102" s="29"/>
    </row>
    <row r="103" spans="1:15" s="22" customFormat="1" ht="12.5" x14ac:dyDescent="0.25">
      <c r="A103" s="67"/>
      <c r="B103" s="115" t="s">
        <v>74</v>
      </c>
      <c r="C103" s="115"/>
      <c r="D103" s="115"/>
      <c r="E103" s="115"/>
      <c r="F103" s="115"/>
      <c r="G103" s="75">
        <v>42.4</v>
      </c>
      <c r="H103" s="75">
        <v>42.2</v>
      </c>
      <c r="I103" s="75">
        <v>42.3</v>
      </c>
      <c r="J103" s="75">
        <v>42.3</v>
      </c>
      <c r="K103" s="75">
        <v>41</v>
      </c>
      <c r="L103" s="67"/>
      <c r="M103" s="23"/>
      <c r="N103" s="23" t="s">
        <v>74</v>
      </c>
      <c r="O103" s="29"/>
    </row>
    <row r="104" spans="1:15" s="22" customFormat="1" ht="12.5" x14ac:dyDescent="0.25">
      <c r="A104" s="67"/>
      <c r="B104" s="67"/>
      <c r="C104" s="67"/>
      <c r="D104" s="67"/>
      <c r="E104" s="67"/>
      <c r="F104" s="67"/>
      <c r="G104" s="67"/>
      <c r="H104" s="67"/>
      <c r="I104" s="67"/>
      <c r="J104" s="67"/>
      <c r="K104" s="67"/>
      <c r="L104" s="67"/>
      <c r="M104" s="23"/>
      <c r="N104" s="23"/>
      <c r="O104" s="29"/>
    </row>
    <row r="105" spans="1:15" s="22" customFormat="1" ht="12.5" x14ac:dyDescent="0.25">
      <c r="A105" s="67"/>
      <c r="B105" s="115" t="s">
        <v>24</v>
      </c>
      <c r="C105" s="115"/>
      <c r="D105" s="115"/>
      <c r="E105" s="115"/>
      <c r="F105" s="115"/>
      <c r="G105" s="73">
        <v>15524</v>
      </c>
      <c r="H105" s="73">
        <v>16013</v>
      </c>
      <c r="I105" s="73">
        <v>15849</v>
      </c>
      <c r="J105" s="73">
        <v>15704</v>
      </c>
      <c r="K105" s="73">
        <v>16447</v>
      </c>
      <c r="L105" s="67"/>
      <c r="M105" s="23"/>
      <c r="N105" s="23" t="s">
        <v>24</v>
      </c>
      <c r="O105" s="29"/>
    </row>
    <row r="106" spans="1:15" x14ac:dyDescent="0.3">
      <c r="A106" s="67"/>
      <c r="B106" s="67"/>
      <c r="C106" s="67"/>
      <c r="D106" s="67"/>
      <c r="E106" s="67"/>
      <c r="F106" s="67"/>
      <c r="G106" s="67"/>
      <c r="H106" s="67"/>
      <c r="I106" s="67"/>
      <c r="J106" s="67"/>
      <c r="K106" s="67"/>
      <c r="L106" s="67"/>
    </row>
    <row r="107" spans="1:15" x14ac:dyDescent="0.3">
      <c r="A107" s="67"/>
      <c r="B107" s="67"/>
      <c r="C107" s="67"/>
      <c r="D107" s="67"/>
      <c r="E107" s="67"/>
      <c r="F107" s="67"/>
      <c r="G107" s="67"/>
      <c r="H107" s="67"/>
      <c r="I107" s="67"/>
      <c r="J107" s="67"/>
      <c r="K107" s="67"/>
      <c r="L107" s="67"/>
    </row>
    <row r="108" spans="1:15" s="80" customFormat="1" x14ac:dyDescent="0.3">
      <c r="A108" s="68"/>
      <c r="B108" s="111" t="s">
        <v>647</v>
      </c>
      <c r="C108" s="111"/>
      <c r="D108" s="111"/>
      <c r="E108" s="111"/>
      <c r="F108" s="111"/>
      <c r="G108" s="111"/>
      <c r="H108" s="111"/>
      <c r="I108" s="111"/>
      <c r="J108" s="111"/>
      <c r="K108" s="111"/>
      <c r="L108" s="68"/>
      <c r="M108" s="78" t="s">
        <v>647</v>
      </c>
      <c r="N108" s="78"/>
      <c r="O108" s="79"/>
    </row>
    <row r="109" spans="1:15" x14ac:dyDescent="0.3">
      <c r="A109" s="67"/>
      <c r="B109" s="67"/>
      <c r="C109" s="67"/>
      <c r="D109" s="67"/>
      <c r="E109" s="67"/>
      <c r="F109" s="67"/>
      <c r="G109" s="67"/>
      <c r="H109" s="67"/>
      <c r="I109" s="67"/>
      <c r="J109" s="67"/>
      <c r="K109" s="67"/>
      <c r="L109" s="67"/>
    </row>
    <row r="110" spans="1:15" s="81" customFormat="1" x14ac:dyDescent="0.3">
      <c r="A110" s="69"/>
      <c r="B110" s="69"/>
      <c r="C110" s="69"/>
      <c r="D110" s="69"/>
      <c r="E110" s="69"/>
      <c r="F110" s="69"/>
      <c r="G110" s="114" t="s">
        <v>687</v>
      </c>
      <c r="H110" s="114"/>
      <c r="I110" s="114"/>
      <c r="J110" s="114"/>
      <c r="K110" s="114"/>
      <c r="L110" s="69"/>
    </row>
    <row r="111" spans="1:15" s="81" customFormat="1" x14ac:dyDescent="0.3">
      <c r="A111" s="69"/>
      <c r="B111" s="69"/>
      <c r="C111" s="69"/>
      <c r="D111" s="69"/>
      <c r="E111" s="69"/>
      <c r="F111" s="69"/>
      <c r="G111" s="70" t="s">
        <v>479</v>
      </c>
      <c r="H111" s="70" t="s">
        <v>480</v>
      </c>
      <c r="I111" s="70" t="s">
        <v>503</v>
      </c>
      <c r="J111" s="70" t="s">
        <v>515</v>
      </c>
      <c r="K111" s="70" t="s">
        <v>544</v>
      </c>
      <c r="L111" s="69"/>
    </row>
    <row r="112" spans="1:15" x14ac:dyDescent="0.3">
      <c r="A112" s="67"/>
      <c r="B112" s="115" t="s">
        <v>47</v>
      </c>
      <c r="C112" s="115"/>
      <c r="D112" s="115"/>
      <c r="E112" s="115"/>
      <c r="F112" s="115"/>
      <c r="G112" s="75">
        <v>2.1</v>
      </c>
      <c r="H112" s="75">
        <v>2.5</v>
      </c>
      <c r="I112" s="75">
        <v>2.5</v>
      </c>
      <c r="J112" s="75">
        <v>2.4</v>
      </c>
      <c r="K112" s="75">
        <v>2.2000000000000002</v>
      </c>
      <c r="L112" s="67"/>
      <c r="N112" s="27" t="s">
        <v>47</v>
      </c>
    </row>
    <row r="113" spans="1:14" x14ac:dyDescent="0.3">
      <c r="A113" s="67"/>
      <c r="B113" s="115" t="s">
        <v>404</v>
      </c>
      <c r="C113" s="115"/>
      <c r="D113" s="115"/>
      <c r="E113" s="115"/>
      <c r="F113" s="115"/>
      <c r="G113" s="75">
        <v>5.9</v>
      </c>
      <c r="H113" s="75">
        <v>7.6</v>
      </c>
      <c r="I113" s="75">
        <v>7.3</v>
      </c>
      <c r="J113" s="75">
        <v>7.1</v>
      </c>
      <c r="K113" s="75">
        <v>6</v>
      </c>
      <c r="L113" s="67"/>
      <c r="N113" s="27" t="s">
        <v>404</v>
      </c>
    </row>
    <row r="114" spans="1:14" x14ac:dyDescent="0.3">
      <c r="A114" s="67"/>
      <c r="B114" s="115" t="s">
        <v>153</v>
      </c>
      <c r="C114" s="115"/>
      <c r="D114" s="115"/>
      <c r="E114" s="115"/>
      <c r="F114" s="115"/>
      <c r="G114" s="75">
        <v>9.3000000000000007</v>
      </c>
      <c r="H114" s="75">
        <v>10.6</v>
      </c>
      <c r="I114" s="75">
        <v>10.7</v>
      </c>
      <c r="J114" s="75">
        <v>10.4</v>
      </c>
      <c r="K114" s="75">
        <v>9.6999999999999993</v>
      </c>
      <c r="L114" s="67"/>
      <c r="N114" s="27" t="s">
        <v>153</v>
      </c>
    </row>
    <row r="115" spans="1:14" x14ac:dyDescent="0.3">
      <c r="A115" s="67"/>
      <c r="B115" s="115" t="s">
        <v>405</v>
      </c>
      <c r="C115" s="115"/>
      <c r="D115" s="115"/>
      <c r="E115" s="115"/>
      <c r="F115" s="115"/>
      <c r="G115" s="75">
        <v>32.1</v>
      </c>
      <c r="H115" s="75">
        <v>33.799999999999997</v>
      </c>
      <c r="I115" s="75">
        <v>35</v>
      </c>
      <c r="J115" s="75">
        <v>35.200000000000003</v>
      </c>
      <c r="K115" s="75">
        <v>33.299999999999997</v>
      </c>
      <c r="L115" s="67"/>
      <c r="N115" s="27" t="s">
        <v>405</v>
      </c>
    </row>
    <row r="116" spans="1:14" x14ac:dyDescent="0.3">
      <c r="A116" s="67"/>
      <c r="B116" s="115" t="s">
        <v>46</v>
      </c>
      <c r="C116" s="115"/>
      <c r="D116" s="115"/>
      <c r="E116" s="115"/>
      <c r="F116" s="115"/>
      <c r="G116" s="75">
        <v>50.6</v>
      </c>
      <c r="H116" s="75">
        <v>45.5</v>
      </c>
      <c r="I116" s="75">
        <v>44.5</v>
      </c>
      <c r="J116" s="75">
        <v>44.9</v>
      </c>
      <c r="K116" s="75">
        <v>48.7</v>
      </c>
      <c r="L116" s="67"/>
      <c r="N116" s="27" t="s">
        <v>46</v>
      </c>
    </row>
    <row r="117" spans="1:14" x14ac:dyDescent="0.3">
      <c r="A117" s="67"/>
      <c r="B117" s="67"/>
      <c r="C117" s="67"/>
      <c r="D117" s="67"/>
      <c r="E117" s="67"/>
      <c r="F117" s="67"/>
      <c r="G117" s="67"/>
      <c r="H117" s="67"/>
      <c r="I117" s="67"/>
      <c r="J117" s="67"/>
      <c r="K117" s="67"/>
      <c r="L117" s="67"/>
    </row>
    <row r="118" spans="1:14" x14ac:dyDescent="0.3">
      <c r="A118" s="67"/>
      <c r="B118" s="115" t="s">
        <v>24</v>
      </c>
      <c r="C118" s="115"/>
      <c r="D118" s="115"/>
      <c r="E118" s="115"/>
      <c r="F118" s="115"/>
      <c r="G118" s="73">
        <v>15550</v>
      </c>
      <c r="H118" s="73">
        <v>16048</v>
      </c>
      <c r="I118" s="73">
        <v>15889</v>
      </c>
      <c r="J118" s="73">
        <v>15743</v>
      </c>
      <c r="K118" s="73">
        <v>16513</v>
      </c>
      <c r="L118" s="67"/>
      <c r="N118" s="27" t="s">
        <v>24</v>
      </c>
    </row>
    <row r="119" spans="1:14" x14ac:dyDescent="0.3">
      <c r="A119" s="67"/>
      <c r="B119" s="67"/>
      <c r="C119" s="67"/>
      <c r="D119" s="67"/>
      <c r="E119" s="67"/>
      <c r="F119" s="67"/>
      <c r="G119" s="67"/>
      <c r="H119" s="67"/>
      <c r="I119" s="67"/>
      <c r="J119" s="67"/>
      <c r="K119" s="67"/>
      <c r="L119" s="67"/>
    </row>
    <row r="120" spans="1:14" hidden="1" x14ac:dyDescent="0.3">
      <c r="A120" s="67"/>
      <c r="B120" s="67"/>
      <c r="C120" s="67"/>
      <c r="D120" s="67"/>
      <c r="E120" s="67"/>
      <c r="F120" s="67"/>
      <c r="G120" s="67"/>
      <c r="H120" s="67"/>
      <c r="I120" s="67"/>
      <c r="J120" s="67"/>
      <c r="K120" s="67"/>
      <c r="L120" s="67"/>
    </row>
    <row r="121" spans="1:14" hidden="1" x14ac:dyDescent="0.3">
      <c r="A121" s="67"/>
      <c r="B121" s="67"/>
      <c r="C121" s="67"/>
      <c r="D121" s="67"/>
      <c r="E121" s="67"/>
      <c r="F121" s="67"/>
      <c r="G121" s="67"/>
      <c r="H121" s="67"/>
      <c r="I121" s="67"/>
      <c r="J121" s="67"/>
      <c r="K121" s="67"/>
      <c r="L121" s="67"/>
    </row>
    <row r="122" spans="1:14" hidden="1" x14ac:dyDescent="0.3">
      <c r="A122" s="67"/>
      <c r="B122" s="67"/>
      <c r="C122" s="67"/>
      <c r="D122" s="67"/>
      <c r="E122" s="67"/>
      <c r="F122" s="67"/>
      <c r="G122" s="67"/>
      <c r="H122" s="67"/>
      <c r="I122" s="67"/>
      <c r="J122" s="67"/>
      <c r="K122" s="67"/>
      <c r="L122" s="67"/>
    </row>
    <row r="123" spans="1:14" hidden="1" x14ac:dyDescent="0.3">
      <c r="A123" s="67"/>
      <c r="B123" s="67"/>
      <c r="C123" s="67"/>
      <c r="D123" s="67"/>
      <c r="E123" s="67"/>
      <c r="F123" s="67"/>
      <c r="G123" s="67"/>
      <c r="H123" s="67"/>
      <c r="I123" s="67"/>
      <c r="J123" s="67"/>
      <c r="K123" s="67"/>
      <c r="L123" s="67"/>
    </row>
    <row r="124" spans="1:14" hidden="1" x14ac:dyDescent="0.3">
      <c r="A124" s="67"/>
      <c r="B124" s="67"/>
      <c r="C124" s="67"/>
      <c r="D124" s="67"/>
      <c r="E124" s="67"/>
      <c r="F124" s="67"/>
      <c r="G124" s="67"/>
      <c r="H124" s="67"/>
      <c r="I124" s="67"/>
      <c r="J124" s="67"/>
      <c r="K124" s="67"/>
      <c r="L124" s="67"/>
    </row>
    <row r="125" spans="1:14" hidden="1" x14ac:dyDescent="0.3">
      <c r="A125" s="67"/>
      <c r="B125" s="67"/>
      <c r="C125" s="67"/>
      <c r="D125" s="67"/>
      <c r="E125" s="67"/>
      <c r="F125" s="67"/>
      <c r="G125" s="67"/>
      <c r="H125" s="67"/>
      <c r="I125" s="67"/>
      <c r="J125" s="67"/>
      <c r="K125" s="67"/>
      <c r="L125" s="67"/>
    </row>
    <row r="126" spans="1:14" hidden="1" x14ac:dyDescent="0.3">
      <c r="A126" s="67"/>
      <c r="B126" s="67"/>
      <c r="C126" s="67"/>
      <c r="D126" s="67"/>
      <c r="E126" s="67"/>
      <c r="F126" s="67"/>
      <c r="G126" s="67"/>
      <c r="H126" s="67"/>
      <c r="I126" s="67"/>
      <c r="J126" s="67"/>
      <c r="K126" s="67"/>
      <c r="L126" s="67"/>
    </row>
    <row r="127" spans="1:14" hidden="1" x14ac:dyDescent="0.3">
      <c r="A127" s="67"/>
      <c r="B127" s="67"/>
      <c r="C127" s="67"/>
      <c r="D127" s="67"/>
      <c r="E127" s="67"/>
      <c r="F127" s="67"/>
      <c r="G127" s="67"/>
      <c r="H127" s="67"/>
      <c r="I127" s="67"/>
      <c r="J127" s="67"/>
      <c r="K127" s="67"/>
      <c r="L127" s="67"/>
    </row>
    <row r="128" spans="1:14"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oWyEnvljbVLAvKTIBk5l8qq0SA+7oiCgd/OIiSoMffmBRyd0/7iBPx3poiNphvV9cdxSZzjDDZ64yajaiJBijg==" saltValue="x5NjaIedpmTP6ozdHBLcVg==" spinCount="100000" sheet="1" objects="1" scenarios="1"/>
  <mergeCells count="94">
    <mergeCell ref="B114:F114"/>
    <mergeCell ref="B115:F115"/>
    <mergeCell ref="B116:F116"/>
    <mergeCell ref="B118:F118"/>
    <mergeCell ref="B103:F103"/>
    <mergeCell ref="B105:F105"/>
    <mergeCell ref="B108:K108"/>
    <mergeCell ref="G110:K110"/>
    <mergeCell ref="B112:F112"/>
    <mergeCell ref="B113:F113"/>
    <mergeCell ref="B102:F102"/>
    <mergeCell ref="B81:F81"/>
    <mergeCell ref="B83:F83"/>
    <mergeCell ref="B86:K86"/>
    <mergeCell ref="G88:K88"/>
    <mergeCell ref="B90:F90"/>
    <mergeCell ref="B91:F91"/>
    <mergeCell ref="B92:F92"/>
    <mergeCell ref="B94:F94"/>
    <mergeCell ref="B97:K97"/>
    <mergeCell ref="G99:K99"/>
    <mergeCell ref="B101:F101"/>
    <mergeCell ref="B80:F80"/>
    <mergeCell ref="B64:F64"/>
    <mergeCell ref="B66:F66"/>
    <mergeCell ref="B69:K69"/>
    <mergeCell ref="G71:K71"/>
    <mergeCell ref="B73:F73"/>
    <mergeCell ref="B74:F74"/>
    <mergeCell ref="B75:F75"/>
    <mergeCell ref="B76:F76"/>
    <mergeCell ref="B77:F77"/>
    <mergeCell ref="B78:F78"/>
    <mergeCell ref="B79:F79"/>
    <mergeCell ref="B63:F63"/>
    <mergeCell ref="B52:F52"/>
    <mergeCell ref="B53:F53"/>
    <mergeCell ref="B54:F54"/>
    <mergeCell ref="B55:F55"/>
    <mergeCell ref="B56:F56"/>
    <mergeCell ref="B57:F57"/>
    <mergeCell ref="B58:F58"/>
    <mergeCell ref="B59:F59"/>
    <mergeCell ref="B60:F60"/>
    <mergeCell ref="B61:F61"/>
    <mergeCell ref="B62:F62"/>
    <mergeCell ref="B51:F51"/>
    <mergeCell ref="B40:F40"/>
    <mergeCell ref="B41:F41"/>
    <mergeCell ref="B42:F42"/>
    <mergeCell ref="B43:F43"/>
    <mergeCell ref="B44:F44"/>
    <mergeCell ref="B45:F45"/>
    <mergeCell ref="B46:F46"/>
    <mergeCell ref="B47:F47"/>
    <mergeCell ref="B48:F48"/>
    <mergeCell ref="B49:F49"/>
    <mergeCell ref="B50:F50"/>
    <mergeCell ref="B39:F39"/>
    <mergeCell ref="B28:F28"/>
    <mergeCell ref="B29:F29"/>
    <mergeCell ref="B30:F30"/>
    <mergeCell ref="B31:F31"/>
    <mergeCell ref="B32:F32"/>
    <mergeCell ref="B33:F33"/>
    <mergeCell ref="B34:F34"/>
    <mergeCell ref="B35:F35"/>
    <mergeCell ref="B36:F36"/>
    <mergeCell ref="B37:F37"/>
    <mergeCell ref="B38:F38"/>
    <mergeCell ref="B27:F27"/>
    <mergeCell ref="B16:F16"/>
    <mergeCell ref="B17:F17"/>
    <mergeCell ref="B18:F18"/>
    <mergeCell ref="B19:F19"/>
    <mergeCell ref="B20:F20"/>
    <mergeCell ref="B21:F21"/>
    <mergeCell ref="B22:F22"/>
    <mergeCell ref="B23:F23"/>
    <mergeCell ref="B24:F24"/>
    <mergeCell ref="B25:F25"/>
    <mergeCell ref="B26:F26"/>
    <mergeCell ref="B15:F15"/>
    <mergeCell ref="A1:B2"/>
    <mergeCell ref="C1:J1"/>
    <mergeCell ref="C2:K2"/>
    <mergeCell ref="B5:K5"/>
    <mergeCell ref="G7:K7"/>
    <mergeCell ref="B9:F9"/>
    <mergeCell ref="B10:F10"/>
    <mergeCell ref="B11:F11"/>
    <mergeCell ref="B12:F12"/>
    <mergeCell ref="B13:F13"/>
    <mergeCell ref="B14:F14"/>
  </mergeCells>
  <pageMargins left="0.2" right="0.2" top="0.25" bottom="0.35" header="0.3" footer="0.45"/>
  <pageSetup scale="9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C3EED-4CD9-42A6-A808-57B50F4175A3}">
  <sheetPr codeName="Sheet33"/>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2" t="s">
        <v>705</v>
      </c>
      <c r="B1" s="112"/>
      <c r="C1" s="113" t="s">
        <v>230</v>
      </c>
      <c r="D1" s="113"/>
      <c r="E1" s="113"/>
      <c r="F1" s="113"/>
      <c r="G1" s="113"/>
      <c r="H1" s="113"/>
      <c r="I1" s="113"/>
      <c r="J1" s="113"/>
      <c r="K1" s="51"/>
      <c r="L1" s="4"/>
      <c r="M1" s="20"/>
      <c r="N1" s="20"/>
      <c r="O1" s="31"/>
    </row>
    <row r="2" spans="1:15" s="5" customFormat="1" ht="17.25" customHeight="1" x14ac:dyDescent="0.35">
      <c r="A2" s="94"/>
      <c r="B2" s="94"/>
      <c r="C2" s="95" t="s">
        <v>686</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39" x14ac:dyDescent="0.3">
      <c r="A5" s="68"/>
      <c r="B5" s="111" t="s">
        <v>648</v>
      </c>
      <c r="C5" s="111"/>
      <c r="D5" s="111"/>
      <c r="E5" s="111"/>
      <c r="F5" s="111"/>
      <c r="G5" s="111"/>
      <c r="H5" s="111"/>
      <c r="I5" s="111"/>
      <c r="J5" s="111"/>
      <c r="K5" s="111"/>
      <c r="L5" s="68"/>
      <c r="M5" s="26" t="s">
        <v>648</v>
      </c>
      <c r="N5" s="26"/>
      <c r="O5" s="30"/>
    </row>
    <row r="6" spans="1:15" s="22" customFormat="1" ht="12.5" x14ac:dyDescent="0.25">
      <c r="A6" s="67"/>
      <c r="B6" s="67"/>
      <c r="C6" s="67"/>
      <c r="D6" s="67"/>
      <c r="E6" s="67"/>
      <c r="F6" s="67"/>
      <c r="G6" s="67"/>
      <c r="H6" s="67"/>
      <c r="I6" s="67"/>
      <c r="J6" s="67"/>
      <c r="K6" s="67"/>
      <c r="L6" s="67"/>
      <c r="M6" s="23"/>
      <c r="N6" s="23"/>
      <c r="O6" s="29"/>
    </row>
    <row r="7" spans="1:15" s="22" customFormat="1" x14ac:dyDescent="0.3">
      <c r="A7" s="67"/>
      <c r="B7" s="67"/>
      <c r="C7" s="67"/>
      <c r="D7" s="67"/>
      <c r="E7" s="116" t="s">
        <v>602</v>
      </c>
      <c r="F7" s="116"/>
      <c r="G7" s="116"/>
      <c r="H7" s="116"/>
      <c r="I7" s="116"/>
      <c r="J7" s="67"/>
      <c r="K7" s="67"/>
      <c r="L7" s="67"/>
      <c r="M7" s="23"/>
      <c r="N7" s="23"/>
      <c r="O7" s="29"/>
    </row>
    <row r="8" spans="1:15" s="22" customFormat="1" ht="29" customHeight="1" x14ac:dyDescent="0.3">
      <c r="A8" s="67"/>
      <c r="B8" s="117" t="s">
        <v>23</v>
      </c>
      <c r="C8" s="117"/>
      <c r="D8" s="76" t="s">
        <v>603</v>
      </c>
      <c r="E8" s="76" t="s">
        <v>172</v>
      </c>
      <c r="F8" s="76" t="s">
        <v>173</v>
      </c>
      <c r="G8" s="76" t="s">
        <v>153</v>
      </c>
      <c r="H8" s="76" t="s">
        <v>174</v>
      </c>
      <c r="I8" s="76" t="s">
        <v>175</v>
      </c>
      <c r="J8" s="76" t="s">
        <v>22</v>
      </c>
      <c r="K8" s="67"/>
      <c r="L8" s="67"/>
      <c r="M8" s="23"/>
      <c r="N8" s="23"/>
      <c r="O8" s="29"/>
    </row>
    <row r="9" spans="1:15" s="22" customFormat="1" ht="12.5" x14ac:dyDescent="0.25">
      <c r="A9" s="67"/>
      <c r="B9" s="118" t="s">
        <v>406</v>
      </c>
      <c r="C9" s="119"/>
      <c r="D9" s="119"/>
      <c r="E9" s="119"/>
      <c r="F9" s="119"/>
      <c r="G9" s="119"/>
      <c r="H9" s="119"/>
      <c r="I9" s="119"/>
      <c r="J9" s="120"/>
      <c r="K9" s="67"/>
      <c r="L9" s="67"/>
      <c r="M9" s="23" t="s">
        <v>406</v>
      </c>
      <c r="N9" s="23"/>
      <c r="O9" s="29"/>
    </row>
    <row r="10" spans="1:15" s="22" customFormat="1" ht="12.5" x14ac:dyDescent="0.25">
      <c r="A10" s="67"/>
      <c r="B10" s="121" t="s">
        <v>687</v>
      </c>
      <c r="C10" s="121"/>
      <c r="D10" s="77">
        <v>2025</v>
      </c>
      <c r="E10" s="75">
        <v>1.7</v>
      </c>
      <c r="F10" s="75">
        <v>2.8</v>
      </c>
      <c r="G10" s="75">
        <v>16.7</v>
      </c>
      <c r="H10" s="75">
        <v>39</v>
      </c>
      <c r="I10" s="75">
        <v>39.799999999999997</v>
      </c>
      <c r="J10" s="73">
        <v>16435</v>
      </c>
      <c r="K10" s="67"/>
      <c r="L10" s="67"/>
      <c r="M10" s="23"/>
      <c r="N10" s="23"/>
      <c r="O10" s="29"/>
    </row>
    <row r="11" spans="1:15" s="22" customFormat="1" ht="12.5" x14ac:dyDescent="0.25">
      <c r="A11" s="67"/>
      <c r="B11" s="121" t="s">
        <v>687</v>
      </c>
      <c r="C11" s="121"/>
      <c r="D11" s="77">
        <v>2024</v>
      </c>
      <c r="E11" s="75">
        <v>1.9</v>
      </c>
      <c r="F11" s="75">
        <v>3.5</v>
      </c>
      <c r="G11" s="75">
        <v>18.100000000000001</v>
      </c>
      <c r="H11" s="75">
        <v>39.5</v>
      </c>
      <c r="I11" s="75">
        <v>37</v>
      </c>
      <c r="J11" s="73">
        <v>15673</v>
      </c>
      <c r="K11" s="67"/>
      <c r="L11" s="67"/>
      <c r="M11" s="23"/>
      <c r="N11" s="23"/>
      <c r="O11" s="29"/>
    </row>
    <row r="12" spans="1:15" s="25" customFormat="1" x14ac:dyDescent="0.25">
      <c r="A12" s="67"/>
      <c r="B12" s="121" t="s">
        <v>687</v>
      </c>
      <c r="C12" s="121"/>
      <c r="D12" s="77">
        <v>2023</v>
      </c>
      <c r="E12" s="75">
        <v>2.1</v>
      </c>
      <c r="F12" s="75">
        <v>4.0999999999999996</v>
      </c>
      <c r="G12" s="75">
        <v>17.600000000000001</v>
      </c>
      <c r="H12" s="75">
        <v>38.9</v>
      </c>
      <c r="I12" s="75">
        <v>37.299999999999997</v>
      </c>
      <c r="J12" s="73">
        <v>15816</v>
      </c>
      <c r="K12" s="67"/>
      <c r="L12" s="67"/>
      <c r="M12" s="26"/>
      <c r="N12" s="26"/>
      <c r="O12" s="30"/>
    </row>
    <row r="13" spans="1:15" s="25" customFormat="1" x14ac:dyDescent="0.25">
      <c r="A13" s="67"/>
      <c r="B13" s="121" t="s">
        <v>687</v>
      </c>
      <c r="C13" s="121"/>
      <c r="D13" s="77">
        <v>2022</v>
      </c>
      <c r="E13" s="75">
        <v>2.1</v>
      </c>
      <c r="F13" s="75">
        <v>3.7</v>
      </c>
      <c r="G13" s="75">
        <v>17.600000000000001</v>
      </c>
      <c r="H13" s="75">
        <v>39.200000000000003</v>
      </c>
      <c r="I13" s="75">
        <v>37.4</v>
      </c>
      <c r="J13" s="73">
        <v>15996</v>
      </c>
      <c r="K13" s="67"/>
      <c r="L13" s="67"/>
      <c r="M13" s="26"/>
      <c r="N13" s="26"/>
      <c r="O13" s="30"/>
    </row>
    <row r="14" spans="1:15" s="25" customFormat="1" x14ac:dyDescent="0.25">
      <c r="A14" s="67"/>
      <c r="B14" s="121" t="s">
        <v>687</v>
      </c>
      <c r="C14" s="121"/>
      <c r="D14" s="77">
        <v>2021</v>
      </c>
      <c r="E14" s="75">
        <v>2.2999999999999998</v>
      </c>
      <c r="F14" s="75">
        <v>4.0999999999999996</v>
      </c>
      <c r="G14" s="75">
        <v>14.6</v>
      </c>
      <c r="H14" s="75">
        <v>36.6</v>
      </c>
      <c r="I14" s="75">
        <v>42.4</v>
      </c>
      <c r="J14" s="73">
        <v>15524</v>
      </c>
      <c r="K14" s="67"/>
      <c r="L14" s="67"/>
      <c r="M14" s="26"/>
      <c r="N14" s="26"/>
      <c r="O14" s="30"/>
    </row>
    <row r="15" spans="1:15" s="22" customFormat="1" ht="12.5" x14ac:dyDescent="0.25">
      <c r="A15" s="67"/>
      <c r="B15" s="118" t="s">
        <v>407</v>
      </c>
      <c r="C15" s="119"/>
      <c r="D15" s="119"/>
      <c r="E15" s="119"/>
      <c r="F15" s="119"/>
      <c r="G15" s="119"/>
      <c r="H15" s="119"/>
      <c r="I15" s="119"/>
      <c r="J15" s="120"/>
      <c r="K15" s="67"/>
      <c r="L15" s="67"/>
      <c r="M15" s="23" t="s">
        <v>407</v>
      </c>
      <c r="N15" s="23"/>
      <c r="O15" s="29"/>
    </row>
    <row r="16" spans="1:15" s="22" customFormat="1" ht="12.5" x14ac:dyDescent="0.25">
      <c r="A16" s="67"/>
      <c r="B16" s="121" t="s">
        <v>687</v>
      </c>
      <c r="C16" s="121"/>
      <c r="D16" s="77">
        <v>2025</v>
      </c>
      <c r="E16" s="75">
        <v>3</v>
      </c>
      <c r="F16" s="75">
        <v>6</v>
      </c>
      <c r="G16" s="75">
        <v>18.399999999999999</v>
      </c>
      <c r="H16" s="75">
        <v>39.1</v>
      </c>
      <c r="I16" s="75">
        <v>33.5</v>
      </c>
      <c r="J16" s="73">
        <v>16421</v>
      </c>
      <c r="K16" s="67"/>
      <c r="L16" s="67"/>
      <c r="M16" s="23"/>
      <c r="N16" s="23"/>
      <c r="O16" s="29"/>
    </row>
    <row r="17" spans="1:15" s="22" customFormat="1" ht="12.5" x14ac:dyDescent="0.25">
      <c r="A17" s="67"/>
      <c r="B17" s="121" t="s">
        <v>687</v>
      </c>
      <c r="C17" s="121"/>
      <c r="D17" s="77">
        <v>2024</v>
      </c>
      <c r="E17" s="75">
        <v>3.6</v>
      </c>
      <c r="F17" s="75">
        <v>7.8</v>
      </c>
      <c r="G17" s="75">
        <v>19.899999999999999</v>
      </c>
      <c r="H17" s="75">
        <v>38.5</v>
      </c>
      <c r="I17" s="75">
        <v>30.2</v>
      </c>
      <c r="J17" s="73">
        <v>15663</v>
      </c>
      <c r="K17" s="67"/>
      <c r="L17" s="67"/>
      <c r="M17" s="23"/>
      <c r="N17" s="23"/>
      <c r="O17" s="29"/>
    </row>
    <row r="18" spans="1:15" s="22" customFormat="1" ht="12.5" x14ac:dyDescent="0.25">
      <c r="A18" s="67"/>
      <c r="B18" s="121" t="s">
        <v>687</v>
      </c>
      <c r="C18" s="121"/>
      <c r="D18" s="77">
        <v>2023</v>
      </c>
      <c r="E18" s="75">
        <v>4</v>
      </c>
      <c r="F18" s="75">
        <v>8.1</v>
      </c>
      <c r="G18" s="75">
        <v>19</v>
      </c>
      <c r="H18" s="75">
        <v>38.6</v>
      </c>
      <c r="I18" s="75">
        <v>30.3</v>
      </c>
      <c r="J18" s="73">
        <v>15809</v>
      </c>
      <c r="K18" s="67"/>
      <c r="L18" s="67"/>
      <c r="M18" s="23"/>
      <c r="N18" s="23"/>
      <c r="O18" s="29"/>
    </row>
    <row r="19" spans="1:15" s="22" customFormat="1" ht="12.5" x14ac:dyDescent="0.25">
      <c r="A19" s="67"/>
      <c r="B19" s="121" t="s">
        <v>687</v>
      </c>
      <c r="C19" s="121"/>
      <c r="D19" s="77">
        <v>2022</v>
      </c>
      <c r="E19" s="75">
        <v>4.3</v>
      </c>
      <c r="F19" s="75">
        <v>8.5</v>
      </c>
      <c r="G19" s="75">
        <v>19.100000000000001</v>
      </c>
      <c r="H19" s="75">
        <v>38.200000000000003</v>
      </c>
      <c r="I19" s="75">
        <v>29.9</v>
      </c>
      <c r="J19" s="73">
        <v>15984</v>
      </c>
      <c r="K19" s="67"/>
      <c r="L19" s="67"/>
      <c r="M19" s="23"/>
      <c r="N19" s="23"/>
      <c r="O19" s="29"/>
    </row>
    <row r="20" spans="1:15" s="22" customFormat="1" ht="12.5" x14ac:dyDescent="0.25">
      <c r="A20" s="67"/>
      <c r="B20" s="121" t="s">
        <v>687</v>
      </c>
      <c r="C20" s="121"/>
      <c r="D20" s="77">
        <v>2021</v>
      </c>
      <c r="E20" s="75">
        <v>4.5</v>
      </c>
      <c r="F20" s="75">
        <v>8.1</v>
      </c>
      <c r="G20" s="75">
        <v>16.100000000000001</v>
      </c>
      <c r="H20" s="75">
        <v>36.6</v>
      </c>
      <c r="I20" s="75">
        <v>34.6</v>
      </c>
      <c r="J20" s="73">
        <v>15519</v>
      </c>
      <c r="K20" s="67"/>
      <c r="L20" s="67"/>
      <c r="M20" s="23"/>
      <c r="N20" s="23"/>
      <c r="O20" s="29"/>
    </row>
    <row r="21" spans="1:15" s="22" customFormat="1" ht="12.5" x14ac:dyDescent="0.25">
      <c r="A21" s="67"/>
      <c r="B21" s="118" t="s">
        <v>408</v>
      </c>
      <c r="C21" s="119"/>
      <c r="D21" s="119"/>
      <c r="E21" s="119"/>
      <c r="F21" s="119"/>
      <c r="G21" s="119"/>
      <c r="H21" s="119"/>
      <c r="I21" s="119"/>
      <c r="J21" s="120"/>
      <c r="K21" s="67"/>
      <c r="L21" s="67"/>
      <c r="M21" s="23" t="s">
        <v>408</v>
      </c>
      <c r="N21" s="23"/>
      <c r="O21" s="29"/>
    </row>
    <row r="22" spans="1:15" s="22" customFormat="1" ht="12.5" x14ac:dyDescent="0.25">
      <c r="A22" s="67"/>
      <c r="B22" s="121" t="s">
        <v>687</v>
      </c>
      <c r="C22" s="121"/>
      <c r="D22" s="77">
        <v>2025</v>
      </c>
      <c r="E22" s="75">
        <v>3.7</v>
      </c>
      <c r="F22" s="75">
        <v>7</v>
      </c>
      <c r="G22" s="75">
        <v>19.2</v>
      </c>
      <c r="H22" s="75">
        <v>36.4</v>
      </c>
      <c r="I22" s="75">
        <v>33.6</v>
      </c>
      <c r="J22" s="73">
        <v>16383</v>
      </c>
      <c r="K22" s="67"/>
      <c r="L22" s="67"/>
      <c r="M22" s="23"/>
      <c r="N22" s="23"/>
      <c r="O22" s="29"/>
    </row>
    <row r="23" spans="1:15" s="22" customFormat="1" ht="12.5" x14ac:dyDescent="0.25">
      <c r="A23" s="67"/>
      <c r="B23" s="121" t="s">
        <v>687</v>
      </c>
      <c r="C23" s="121"/>
      <c r="D23" s="77">
        <v>2024</v>
      </c>
      <c r="E23" s="75">
        <v>4.3</v>
      </c>
      <c r="F23" s="75">
        <v>8.6</v>
      </c>
      <c r="G23" s="75">
        <v>21.3</v>
      </c>
      <c r="H23" s="75">
        <v>35.6</v>
      </c>
      <c r="I23" s="75">
        <v>30.1</v>
      </c>
      <c r="J23" s="73">
        <v>15627</v>
      </c>
      <c r="K23" s="67"/>
      <c r="L23" s="67"/>
      <c r="M23" s="23"/>
      <c r="N23" s="23"/>
      <c r="O23" s="29"/>
    </row>
    <row r="24" spans="1:15" s="22" customFormat="1" ht="12.5" x14ac:dyDescent="0.25">
      <c r="A24" s="67"/>
      <c r="B24" s="121" t="s">
        <v>687</v>
      </c>
      <c r="C24" s="121"/>
      <c r="D24" s="77">
        <v>2023</v>
      </c>
      <c r="E24" s="75">
        <v>4.5999999999999996</v>
      </c>
      <c r="F24" s="75">
        <v>8.9</v>
      </c>
      <c r="G24" s="75">
        <v>20.3</v>
      </c>
      <c r="H24" s="75">
        <v>35.6</v>
      </c>
      <c r="I24" s="75">
        <v>30.5</v>
      </c>
      <c r="J24" s="73">
        <v>15780</v>
      </c>
      <c r="K24" s="67"/>
      <c r="L24" s="67"/>
      <c r="M24" s="23"/>
      <c r="N24" s="23"/>
      <c r="O24" s="29"/>
    </row>
    <row r="25" spans="1:15" s="22" customFormat="1" ht="12.5" x14ac:dyDescent="0.25">
      <c r="A25" s="67"/>
      <c r="B25" s="121" t="s">
        <v>687</v>
      </c>
      <c r="C25" s="121"/>
      <c r="D25" s="77">
        <v>2022</v>
      </c>
      <c r="E25" s="75">
        <v>4.8</v>
      </c>
      <c r="F25" s="75">
        <v>9.6999999999999993</v>
      </c>
      <c r="G25" s="75">
        <v>19.7</v>
      </c>
      <c r="H25" s="75">
        <v>35.299999999999997</v>
      </c>
      <c r="I25" s="75">
        <v>30.4</v>
      </c>
      <c r="J25" s="73">
        <v>15951</v>
      </c>
      <c r="K25" s="67"/>
      <c r="L25" s="67"/>
      <c r="M25" s="23"/>
      <c r="N25" s="23"/>
      <c r="O25" s="29"/>
    </row>
    <row r="26" spans="1:15" s="22" customFormat="1" ht="12.5" x14ac:dyDescent="0.25">
      <c r="A26" s="67"/>
      <c r="B26" s="121" t="s">
        <v>687</v>
      </c>
      <c r="C26" s="121"/>
      <c r="D26" s="77">
        <v>2021</v>
      </c>
      <c r="E26" s="75">
        <v>5.5</v>
      </c>
      <c r="F26" s="75">
        <v>8.9</v>
      </c>
      <c r="G26" s="75">
        <v>16.7</v>
      </c>
      <c r="H26" s="75">
        <v>34.200000000000003</v>
      </c>
      <c r="I26" s="75">
        <v>34.700000000000003</v>
      </c>
      <c r="J26" s="73">
        <v>15476</v>
      </c>
      <c r="K26" s="67"/>
      <c r="L26" s="67"/>
      <c r="M26" s="23"/>
      <c r="N26" s="23"/>
      <c r="O26" s="29"/>
    </row>
    <row r="27" spans="1:15" s="22" customFormat="1" ht="12.5" x14ac:dyDescent="0.25">
      <c r="A27" s="67"/>
      <c r="B27" s="118" t="s">
        <v>409</v>
      </c>
      <c r="C27" s="119"/>
      <c r="D27" s="119"/>
      <c r="E27" s="119"/>
      <c r="F27" s="119"/>
      <c r="G27" s="119"/>
      <c r="H27" s="119"/>
      <c r="I27" s="119"/>
      <c r="J27" s="120"/>
      <c r="K27" s="67"/>
      <c r="L27" s="67"/>
      <c r="M27" s="23" t="s">
        <v>409</v>
      </c>
      <c r="N27" s="23"/>
      <c r="O27" s="29"/>
    </row>
    <row r="28" spans="1:15" s="22" customFormat="1" ht="12.5" x14ac:dyDescent="0.25">
      <c r="A28" s="67"/>
      <c r="B28" s="121" t="s">
        <v>687</v>
      </c>
      <c r="C28" s="121"/>
      <c r="D28" s="77">
        <v>2025</v>
      </c>
      <c r="E28" s="75">
        <v>1.5</v>
      </c>
      <c r="F28" s="75">
        <v>2.6</v>
      </c>
      <c r="G28" s="75">
        <v>19.899999999999999</v>
      </c>
      <c r="H28" s="75">
        <v>41.2</v>
      </c>
      <c r="I28" s="75">
        <v>34.700000000000003</v>
      </c>
      <c r="J28" s="73">
        <v>16380</v>
      </c>
      <c r="K28" s="67"/>
      <c r="L28" s="67"/>
      <c r="M28" s="23"/>
      <c r="N28" s="23"/>
      <c r="O28" s="29"/>
    </row>
    <row r="29" spans="1:15" s="22" customFormat="1" ht="12.5" x14ac:dyDescent="0.25">
      <c r="A29" s="67"/>
      <c r="B29" s="121" t="s">
        <v>687</v>
      </c>
      <c r="C29" s="121"/>
      <c r="D29" s="77">
        <v>2024</v>
      </c>
      <c r="E29" s="75">
        <v>1.9</v>
      </c>
      <c r="F29" s="75">
        <v>3.5</v>
      </c>
      <c r="G29" s="75">
        <v>21.8</v>
      </c>
      <c r="H29" s="75">
        <v>41.5</v>
      </c>
      <c r="I29" s="75">
        <v>31.3</v>
      </c>
      <c r="J29" s="73">
        <v>15649</v>
      </c>
      <c r="K29" s="67"/>
      <c r="L29" s="67"/>
      <c r="M29" s="23"/>
      <c r="N29" s="23"/>
      <c r="O29" s="29"/>
    </row>
    <row r="30" spans="1:15" s="22" customFormat="1" ht="12.5" x14ac:dyDescent="0.25">
      <c r="A30" s="67"/>
      <c r="B30" s="121" t="s">
        <v>687</v>
      </c>
      <c r="C30" s="121"/>
      <c r="D30" s="77">
        <v>2023</v>
      </c>
      <c r="E30" s="75">
        <v>2</v>
      </c>
      <c r="F30" s="75">
        <v>3.6</v>
      </c>
      <c r="G30" s="75">
        <v>21.7</v>
      </c>
      <c r="H30" s="75">
        <v>42</v>
      </c>
      <c r="I30" s="75">
        <v>30.7</v>
      </c>
      <c r="J30" s="73">
        <v>15785</v>
      </c>
      <c r="K30" s="67"/>
      <c r="L30" s="67"/>
      <c r="M30" s="23"/>
      <c r="N30" s="23"/>
      <c r="O30" s="29"/>
    </row>
    <row r="31" spans="1:15" s="22" customFormat="1" ht="12.5" x14ac:dyDescent="0.25">
      <c r="A31" s="67"/>
      <c r="B31" s="121" t="s">
        <v>687</v>
      </c>
      <c r="C31" s="121"/>
      <c r="D31" s="77">
        <v>2022</v>
      </c>
      <c r="E31" s="75">
        <v>2.2000000000000002</v>
      </c>
      <c r="F31" s="75">
        <v>3.9</v>
      </c>
      <c r="G31" s="75">
        <v>21.5</v>
      </c>
      <c r="H31" s="75">
        <v>41.7</v>
      </c>
      <c r="I31" s="75">
        <v>30.7</v>
      </c>
      <c r="J31" s="73">
        <v>15965</v>
      </c>
      <c r="K31" s="67"/>
      <c r="L31" s="67"/>
      <c r="M31" s="23"/>
      <c r="N31" s="23"/>
      <c r="O31" s="29"/>
    </row>
    <row r="32" spans="1:15" s="22" customFormat="1" ht="12.5" x14ac:dyDescent="0.25">
      <c r="A32" s="67"/>
      <c r="B32" s="121" t="s">
        <v>687</v>
      </c>
      <c r="C32" s="121"/>
      <c r="D32" s="77">
        <v>2021</v>
      </c>
      <c r="E32" s="75">
        <v>2.2999999999999998</v>
      </c>
      <c r="F32" s="75">
        <v>3.7</v>
      </c>
      <c r="G32" s="75">
        <v>19.7</v>
      </c>
      <c r="H32" s="75">
        <v>40.200000000000003</v>
      </c>
      <c r="I32" s="75">
        <v>34.1</v>
      </c>
      <c r="J32" s="73">
        <v>15484</v>
      </c>
      <c r="K32" s="67"/>
      <c r="L32" s="67"/>
      <c r="M32" s="23"/>
      <c r="N32" s="23"/>
      <c r="O32" s="29"/>
    </row>
    <row r="33" spans="1:15" s="22" customFormat="1" ht="12.5" x14ac:dyDescent="0.25">
      <c r="A33" s="67"/>
      <c r="B33" s="118" t="s">
        <v>410</v>
      </c>
      <c r="C33" s="119"/>
      <c r="D33" s="119"/>
      <c r="E33" s="119"/>
      <c r="F33" s="119"/>
      <c r="G33" s="119"/>
      <c r="H33" s="119"/>
      <c r="I33" s="119"/>
      <c r="J33" s="120"/>
      <c r="K33" s="67"/>
      <c r="L33" s="67"/>
      <c r="M33" s="23" t="s">
        <v>410</v>
      </c>
      <c r="N33" s="23"/>
      <c r="O33" s="29"/>
    </row>
    <row r="34" spans="1:15" s="22" customFormat="1" ht="12.5" x14ac:dyDescent="0.25">
      <c r="A34" s="67"/>
      <c r="B34" s="121" t="s">
        <v>687</v>
      </c>
      <c r="C34" s="121"/>
      <c r="D34" s="77">
        <v>2025</v>
      </c>
      <c r="E34" s="75">
        <v>2.2999999999999998</v>
      </c>
      <c r="F34" s="75">
        <v>5</v>
      </c>
      <c r="G34" s="75">
        <v>21.1</v>
      </c>
      <c r="H34" s="75">
        <v>40.200000000000003</v>
      </c>
      <c r="I34" s="75">
        <v>31.4</v>
      </c>
      <c r="J34" s="73">
        <v>16380</v>
      </c>
      <c r="K34" s="67"/>
      <c r="L34" s="67"/>
      <c r="M34" s="23"/>
      <c r="N34" s="23"/>
      <c r="O34" s="29"/>
    </row>
    <row r="35" spans="1:15" s="22" customFormat="1" ht="12.5" x14ac:dyDescent="0.25">
      <c r="A35" s="67"/>
      <c r="B35" s="121" t="s">
        <v>687</v>
      </c>
      <c r="C35" s="121"/>
      <c r="D35" s="77">
        <v>2024</v>
      </c>
      <c r="E35" s="75">
        <v>3</v>
      </c>
      <c r="F35" s="75">
        <v>6.6</v>
      </c>
      <c r="G35" s="75">
        <v>22.6</v>
      </c>
      <c r="H35" s="75">
        <v>40.1</v>
      </c>
      <c r="I35" s="75">
        <v>27.7</v>
      </c>
      <c r="J35" s="73">
        <v>15645</v>
      </c>
      <c r="K35" s="67"/>
      <c r="L35" s="67"/>
      <c r="M35" s="23"/>
      <c r="N35" s="23"/>
      <c r="O35" s="29"/>
    </row>
    <row r="36" spans="1:15" s="22" customFormat="1" ht="12.5" x14ac:dyDescent="0.25">
      <c r="A36" s="67"/>
      <c r="B36" s="121" t="s">
        <v>687</v>
      </c>
      <c r="C36" s="121"/>
      <c r="D36" s="77">
        <v>2023</v>
      </c>
      <c r="E36" s="75">
        <v>3.2</v>
      </c>
      <c r="F36" s="75">
        <v>6.7</v>
      </c>
      <c r="G36" s="75">
        <v>22.5</v>
      </c>
      <c r="H36" s="75">
        <v>40.4</v>
      </c>
      <c r="I36" s="75">
        <v>27.2</v>
      </c>
      <c r="J36" s="73">
        <v>15774</v>
      </c>
      <c r="K36" s="67"/>
      <c r="L36" s="67"/>
      <c r="M36" s="23"/>
      <c r="N36" s="23"/>
      <c r="O36" s="29"/>
    </row>
    <row r="37" spans="1:15" s="22" customFormat="1" ht="12.5" x14ac:dyDescent="0.25">
      <c r="A37" s="67"/>
      <c r="B37" s="121" t="s">
        <v>687</v>
      </c>
      <c r="C37" s="121"/>
      <c r="D37" s="77">
        <v>2022</v>
      </c>
      <c r="E37" s="75">
        <v>3.6</v>
      </c>
      <c r="F37" s="75">
        <v>7</v>
      </c>
      <c r="G37" s="75">
        <v>22.3</v>
      </c>
      <c r="H37" s="75">
        <v>40.299999999999997</v>
      </c>
      <c r="I37" s="75">
        <v>26.8</v>
      </c>
      <c r="J37" s="73">
        <v>15949</v>
      </c>
      <c r="K37" s="67"/>
      <c r="L37" s="67"/>
      <c r="M37" s="23"/>
      <c r="N37" s="23"/>
      <c r="O37" s="29"/>
    </row>
    <row r="38" spans="1:15" s="22" customFormat="1" ht="12.5" x14ac:dyDescent="0.25">
      <c r="A38" s="67"/>
      <c r="B38" s="121" t="s">
        <v>687</v>
      </c>
      <c r="C38" s="121"/>
      <c r="D38" s="77">
        <v>2021</v>
      </c>
      <c r="E38" s="75">
        <v>3.7</v>
      </c>
      <c r="F38" s="75">
        <v>6.7</v>
      </c>
      <c r="G38" s="75">
        <v>20.5</v>
      </c>
      <c r="H38" s="75">
        <v>38.6</v>
      </c>
      <c r="I38" s="75">
        <v>30.5</v>
      </c>
      <c r="J38" s="73">
        <v>15481</v>
      </c>
      <c r="K38" s="67"/>
      <c r="L38" s="67"/>
      <c r="M38" s="23"/>
      <c r="N38" s="23"/>
      <c r="O38" s="29"/>
    </row>
    <row r="39" spans="1:15" s="22" customFormat="1" ht="12.5" x14ac:dyDescent="0.25">
      <c r="A39" s="67"/>
      <c r="B39" s="118" t="s">
        <v>411</v>
      </c>
      <c r="C39" s="119"/>
      <c r="D39" s="119"/>
      <c r="E39" s="119"/>
      <c r="F39" s="119"/>
      <c r="G39" s="119"/>
      <c r="H39" s="119"/>
      <c r="I39" s="119"/>
      <c r="J39" s="120"/>
      <c r="K39" s="67"/>
      <c r="L39" s="67"/>
      <c r="M39" s="23" t="s">
        <v>411</v>
      </c>
      <c r="N39" s="23"/>
      <c r="O39" s="29"/>
    </row>
    <row r="40" spans="1:15" s="22" customFormat="1" ht="12.5" x14ac:dyDescent="0.25">
      <c r="A40" s="67"/>
      <c r="B40" s="121" t="s">
        <v>687</v>
      </c>
      <c r="C40" s="121"/>
      <c r="D40" s="77">
        <v>2025</v>
      </c>
      <c r="E40" s="75">
        <v>3</v>
      </c>
      <c r="F40" s="75">
        <v>6.1</v>
      </c>
      <c r="G40" s="75">
        <v>22</v>
      </c>
      <c r="H40" s="75">
        <v>38.200000000000003</v>
      </c>
      <c r="I40" s="75">
        <v>30.6</v>
      </c>
      <c r="J40" s="73">
        <v>16372</v>
      </c>
      <c r="K40" s="67"/>
      <c r="L40" s="67"/>
      <c r="M40" s="23"/>
      <c r="N40" s="23"/>
      <c r="O40" s="29"/>
    </row>
    <row r="41" spans="1:15" s="22" customFormat="1" ht="12.5" x14ac:dyDescent="0.25">
      <c r="A41" s="67"/>
      <c r="B41" s="121" t="s">
        <v>687</v>
      </c>
      <c r="C41" s="121"/>
      <c r="D41" s="77">
        <v>2024</v>
      </c>
      <c r="E41" s="75">
        <v>3.8</v>
      </c>
      <c r="F41" s="75">
        <v>7.9</v>
      </c>
      <c r="G41" s="75">
        <v>23.6</v>
      </c>
      <c r="H41" s="75">
        <v>37.5</v>
      </c>
      <c r="I41" s="75">
        <v>27.2</v>
      </c>
      <c r="J41" s="73">
        <v>15634</v>
      </c>
      <c r="K41" s="67"/>
      <c r="L41" s="67"/>
      <c r="M41" s="23"/>
      <c r="N41" s="23"/>
      <c r="O41" s="29"/>
    </row>
    <row r="42" spans="1:15" s="22" customFormat="1" ht="12.5" x14ac:dyDescent="0.25">
      <c r="A42" s="67"/>
      <c r="B42" s="121" t="s">
        <v>687</v>
      </c>
      <c r="C42" s="121"/>
      <c r="D42" s="77">
        <v>2023</v>
      </c>
      <c r="E42" s="75">
        <v>3.9</v>
      </c>
      <c r="F42" s="75">
        <v>7.8</v>
      </c>
      <c r="G42" s="75">
        <v>23.5</v>
      </c>
      <c r="H42" s="75">
        <v>38.299999999999997</v>
      </c>
      <c r="I42" s="75">
        <v>26.5</v>
      </c>
      <c r="J42" s="73">
        <v>15758</v>
      </c>
      <c r="K42" s="67"/>
      <c r="L42" s="67"/>
      <c r="M42" s="23"/>
      <c r="N42" s="23"/>
      <c r="O42" s="29"/>
    </row>
    <row r="43" spans="1:15" s="22" customFormat="1" ht="12.5" x14ac:dyDescent="0.25">
      <c r="A43" s="67"/>
      <c r="B43" s="121" t="s">
        <v>687</v>
      </c>
      <c r="C43" s="121"/>
      <c r="D43" s="77">
        <v>2022</v>
      </c>
      <c r="E43" s="75">
        <v>4.2</v>
      </c>
      <c r="F43" s="75">
        <v>8.6999999999999993</v>
      </c>
      <c r="G43" s="75">
        <v>23.2</v>
      </c>
      <c r="H43" s="75">
        <v>37.6</v>
      </c>
      <c r="I43" s="75">
        <v>26.4</v>
      </c>
      <c r="J43" s="73">
        <v>15942</v>
      </c>
      <c r="K43" s="67"/>
      <c r="L43" s="67"/>
      <c r="M43" s="23"/>
      <c r="N43" s="23"/>
      <c r="O43" s="29"/>
    </row>
    <row r="44" spans="1:15" s="22" customFormat="1" ht="12.5" x14ac:dyDescent="0.25">
      <c r="A44" s="67"/>
      <c r="B44" s="121" t="s">
        <v>687</v>
      </c>
      <c r="C44" s="121"/>
      <c r="D44" s="77">
        <v>2021</v>
      </c>
      <c r="E44" s="75">
        <v>4.5999999999999996</v>
      </c>
      <c r="F44" s="75">
        <v>7.8</v>
      </c>
      <c r="G44" s="75">
        <v>21.1</v>
      </c>
      <c r="H44" s="75">
        <v>36.4</v>
      </c>
      <c r="I44" s="75">
        <v>30</v>
      </c>
      <c r="J44" s="73">
        <v>15477</v>
      </c>
      <c r="K44" s="67"/>
      <c r="L44" s="67"/>
      <c r="M44" s="23"/>
      <c r="N44" s="23"/>
      <c r="O44" s="29"/>
    </row>
    <row r="45" spans="1:15" s="22" customFormat="1" ht="12.5" x14ac:dyDescent="0.25">
      <c r="A45" s="67"/>
      <c r="B45" s="118" t="s">
        <v>412</v>
      </c>
      <c r="C45" s="119"/>
      <c r="D45" s="119"/>
      <c r="E45" s="119"/>
      <c r="F45" s="119"/>
      <c r="G45" s="119"/>
      <c r="H45" s="119"/>
      <c r="I45" s="119"/>
      <c r="J45" s="120"/>
      <c r="K45" s="67"/>
      <c r="L45" s="67"/>
      <c r="M45" s="23" t="s">
        <v>412</v>
      </c>
      <c r="N45" s="23"/>
      <c r="O45" s="29"/>
    </row>
    <row r="46" spans="1:15" s="22" customFormat="1" ht="12.5" x14ac:dyDescent="0.25">
      <c r="A46" s="67"/>
      <c r="B46" s="121" t="s">
        <v>687</v>
      </c>
      <c r="C46" s="121"/>
      <c r="D46" s="77">
        <v>2025</v>
      </c>
      <c r="E46" s="75">
        <v>1.8</v>
      </c>
      <c r="F46" s="75">
        <v>2.9</v>
      </c>
      <c r="G46" s="75">
        <v>20.8</v>
      </c>
      <c r="H46" s="75">
        <v>39.9</v>
      </c>
      <c r="I46" s="75">
        <v>34.6</v>
      </c>
      <c r="J46" s="73">
        <v>16325</v>
      </c>
      <c r="K46" s="67"/>
      <c r="L46" s="67"/>
      <c r="M46" s="23"/>
      <c r="N46" s="23"/>
      <c r="O46" s="29"/>
    </row>
    <row r="47" spans="1:15" s="22" customFormat="1" ht="12.5" x14ac:dyDescent="0.25">
      <c r="A47" s="67"/>
      <c r="B47" s="121" t="s">
        <v>687</v>
      </c>
      <c r="C47" s="121"/>
      <c r="D47" s="77">
        <v>2024</v>
      </c>
      <c r="E47" s="75">
        <v>2.1</v>
      </c>
      <c r="F47" s="75">
        <v>3.8</v>
      </c>
      <c r="G47" s="75">
        <v>23</v>
      </c>
      <c r="H47" s="75">
        <v>39.700000000000003</v>
      </c>
      <c r="I47" s="75">
        <v>31.4</v>
      </c>
      <c r="J47" s="73">
        <v>15582</v>
      </c>
      <c r="K47" s="67"/>
      <c r="L47" s="67"/>
      <c r="M47" s="23"/>
      <c r="N47" s="23"/>
      <c r="O47" s="29"/>
    </row>
    <row r="48" spans="1:15" s="22" customFormat="1" ht="12.5" x14ac:dyDescent="0.25">
      <c r="A48" s="67"/>
      <c r="B48" s="121" t="s">
        <v>687</v>
      </c>
      <c r="C48" s="121"/>
      <c r="D48" s="77">
        <v>2023</v>
      </c>
      <c r="E48" s="75">
        <v>2.2999999999999998</v>
      </c>
      <c r="F48" s="75">
        <v>4</v>
      </c>
      <c r="G48" s="75">
        <v>22.5</v>
      </c>
      <c r="H48" s="75">
        <v>40.5</v>
      </c>
      <c r="I48" s="75">
        <v>30.8</v>
      </c>
      <c r="J48" s="73">
        <v>15730</v>
      </c>
      <c r="K48" s="67"/>
      <c r="L48" s="67"/>
      <c r="M48" s="23"/>
      <c r="N48" s="23"/>
      <c r="O48" s="29"/>
    </row>
    <row r="49" spans="1:15" s="22" customFormat="1" ht="12.5" x14ac:dyDescent="0.25">
      <c r="A49" s="67"/>
      <c r="B49" s="121" t="s">
        <v>687</v>
      </c>
      <c r="C49" s="121"/>
      <c r="D49" s="77">
        <v>2022</v>
      </c>
      <c r="E49" s="75">
        <v>2.5</v>
      </c>
      <c r="F49" s="75">
        <v>4.0999999999999996</v>
      </c>
      <c r="G49" s="75">
        <v>22.6</v>
      </c>
      <c r="H49" s="75">
        <v>40.200000000000003</v>
      </c>
      <c r="I49" s="75">
        <v>30.7</v>
      </c>
      <c r="J49" s="73">
        <v>15899</v>
      </c>
      <c r="K49" s="67"/>
      <c r="L49" s="67"/>
      <c r="M49" s="23"/>
      <c r="N49" s="23"/>
      <c r="O49" s="29"/>
    </row>
    <row r="50" spans="1:15" s="22" customFormat="1" ht="12.5" x14ac:dyDescent="0.25">
      <c r="A50" s="67"/>
      <c r="B50" s="121" t="s">
        <v>687</v>
      </c>
      <c r="C50" s="121"/>
      <c r="D50" s="77">
        <v>2021</v>
      </c>
      <c r="E50" s="75">
        <v>2.8</v>
      </c>
      <c r="F50" s="75">
        <v>4.2</v>
      </c>
      <c r="G50" s="75">
        <v>20.8</v>
      </c>
      <c r="H50" s="75">
        <v>38.4</v>
      </c>
      <c r="I50" s="75">
        <v>33.9</v>
      </c>
      <c r="J50" s="73">
        <v>15435</v>
      </c>
      <c r="K50" s="67"/>
      <c r="L50" s="67"/>
      <c r="M50" s="23"/>
      <c r="N50" s="23"/>
      <c r="O50" s="29"/>
    </row>
    <row r="51" spans="1:15" s="22" customFormat="1" ht="12.5" x14ac:dyDescent="0.25">
      <c r="A51" s="67"/>
      <c r="B51" s="118" t="s">
        <v>413</v>
      </c>
      <c r="C51" s="119"/>
      <c r="D51" s="119"/>
      <c r="E51" s="119"/>
      <c r="F51" s="119"/>
      <c r="G51" s="119"/>
      <c r="H51" s="119"/>
      <c r="I51" s="119"/>
      <c r="J51" s="120"/>
      <c r="K51" s="67"/>
      <c r="L51" s="67"/>
      <c r="M51" s="23" t="s">
        <v>413</v>
      </c>
      <c r="N51" s="23"/>
      <c r="O51" s="29"/>
    </row>
    <row r="52" spans="1:15" s="22" customFormat="1" ht="12.5" x14ac:dyDescent="0.25">
      <c r="A52" s="67"/>
      <c r="B52" s="121" t="s">
        <v>687</v>
      </c>
      <c r="C52" s="121"/>
      <c r="D52" s="77">
        <v>2025</v>
      </c>
      <c r="E52" s="75">
        <v>2.7</v>
      </c>
      <c r="F52" s="75">
        <v>6.6</v>
      </c>
      <c r="G52" s="75">
        <v>12</v>
      </c>
      <c r="H52" s="75">
        <v>38.5</v>
      </c>
      <c r="I52" s="75">
        <v>40.200000000000003</v>
      </c>
      <c r="J52" s="73">
        <v>13693</v>
      </c>
      <c r="K52" s="67"/>
      <c r="L52" s="67"/>
      <c r="M52" s="23"/>
      <c r="N52" s="23"/>
      <c r="O52" s="29"/>
    </row>
    <row r="53" spans="1:15" s="22" customFormat="1" ht="12.5" x14ac:dyDescent="0.25">
      <c r="A53" s="67"/>
      <c r="B53" s="121" t="s">
        <v>687</v>
      </c>
      <c r="C53" s="121"/>
      <c r="D53" s="77">
        <v>2024</v>
      </c>
      <c r="E53" s="75">
        <v>3.6</v>
      </c>
      <c r="F53" s="75">
        <v>7.7</v>
      </c>
      <c r="G53" s="75">
        <v>13.5</v>
      </c>
      <c r="H53" s="75">
        <v>38.799999999999997</v>
      </c>
      <c r="I53" s="75">
        <v>36.5</v>
      </c>
      <c r="J53" s="73">
        <v>12880</v>
      </c>
      <c r="K53" s="67"/>
      <c r="L53" s="67"/>
      <c r="M53" s="23"/>
      <c r="N53" s="23"/>
      <c r="O53" s="29"/>
    </row>
    <row r="54" spans="1:15" s="22" customFormat="1" ht="12.5" x14ac:dyDescent="0.25">
      <c r="A54" s="67"/>
      <c r="B54" s="121" t="s">
        <v>687</v>
      </c>
      <c r="C54" s="121"/>
      <c r="D54" s="77">
        <v>2023</v>
      </c>
      <c r="E54" s="75">
        <v>3.9</v>
      </c>
      <c r="F54" s="75">
        <v>8</v>
      </c>
      <c r="G54" s="75">
        <v>13.5</v>
      </c>
      <c r="H54" s="75">
        <v>39.4</v>
      </c>
      <c r="I54" s="75">
        <v>35.1</v>
      </c>
      <c r="J54" s="73">
        <v>12958</v>
      </c>
      <c r="K54" s="67"/>
      <c r="L54" s="67"/>
      <c r="M54" s="23"/>
      <c r="N54" s="23"/>
      <c r="O54" s="29"/>
    </row>
    <row r="55" spans="1:15" s="22" customFormat="1" ht="12.5" x14ac:dyDescent="0.25">
      <c r="A55" s="67"/>
      <c r="B55" s="121" t="s">
        <v>687</v>
      </c>
      <c r="C55" s="121"/>
      <c r="D55" s="77">
        <v>2022</v>
      </c>
      <c r="E55" s="75">
        <v>3.9</v>
      </c>
      <c r="F55" s="75">
        <v>8.5</v>
      </c>
      <c r="G55" s="75">
        <v>14.2</v>
      </c>
      <c r="H55" s="75">
        <v>38.799999999999997</v>
      </c>
      <c r="I55" s="75">
        <v>34.6</v>
      </c>
      <c r="J55" s="73">
        <v>13023</v>
      </c>
      <c r="K55" s="67"/>
      <c r="L55" s="67"/>
      <c r="M55" s="23"/>
      <c r="N55" s="23"/>
      <c r="O55" s="29"/>
    </row>
    <row r="56" spans="1:15" s="22" customFormat="1" ht="12.5" x14ac:dyDescent="0.25">
      <c r="A56" s="67"/>
      <c r="B56" s="121" t="s">
        <v>687</v>
      </c>
      <c r="C56" s="121"/>
      <c r="D56" s="77">
        <v>2021</v>
      </c>
      <c r="E56" s="75">
        <v>4.2</v>
      </c>
      <c r="F56" s="75">
        <v>8.3000000000000007</v>
      </c>
      <c r="G56" s="75">
        <v>13.1</v>
      </c>
      <c r="H56" s="75">
        <v>39.1</v>
      </c>
      <c r="I56" s="75">
        <v>35.299999999999997</v>
      </c>
      <c r="J56" s="73">
        <v>12589</v>
      </c>
      <c r="K56" s="67"/>
      <c r="L56" s="67"/>
      <c r="M56" s="23"/>
      <c r="N56" s="23"/>
      <c r="O56" s="29"/>
    </row>
    <row r="57" spans="1:15" s="22" customFormat="1" ht="12.5" x14ac:dyDescent="0.25">
      <c r="A57" s="67"/>
      <c r="B57" s="118" t="s">
        <v>176</v>
      </c>
      <c r="C57" s="119"/>
      <c r="D57" s="119"/>
      <c r="E57" s="119"/>
      <c r="F57" s="119"/>
      <c r="G57" s="119"/>
      <c r="H57" s="119"/>
      <c r="I57" s="119"/>
      <c r="J57" s="120"/>
      <c r="K57" s="67"/>
      <c r="L57" s="67"/>
      <c r="M57" s="23" t="s">
        <v>176</v>
      </c>
      <c r="N57" s="23"/>
      <c r="O57" s="29"/>
    </row>
    <row r="58" spans="1:15" s="22" customFormat="1" ht="12.5" x14ac:dyDescent="0.25">
      <c r="A58" s="67"/>
      <c r="B58" s="121" t="s">
        <v>687</v>
      </c>
      <c r="C58" s="121"/>
      <c r="D58" s="77">
        <v>2025</v>
      </c>
      <c r="E58" s="75">
        <v>2.1</v>
      </c>
      <c r="F58" s="75">
        <v>4.8</v>
      </c>
      <c r="G58" s="75">
        <v>14.4</v>
      </c>
      <c r="H58" s="75">
        <v>37</v>
      </c>
      <c r="I58" s="75">
        <v>41.7</v>
      </c>
      <c r="J58" s="73">
        <v>9535</v>
      </c>
      <c r="K58" s="67"/>
      <c r="L58" s="67"/>
      <c r="M58" s="23"/>
      <c r="N58" s="23"/>
      <c r="O58" s="29"/>
    </row>
    <row r="59" spans="1:15" s="22" customFormat="1" ht="12.5" x14ac:dyDescent="0.25">
      <c r="A59" s="67"/>
      <c r="B59" s="121" t="s">
        <v>687</v>
      </c>
      <c r="C59" s="121"/>
      <c r="D59" s="77">
        <v>2024</v>
      </c>
      <c r="E59" s="75">
        <v>2.8</v>
      </c>
      <c r="F59" s="75">
        <v>5.9</v>
      </c>
      <c r="G59" s="75">
        <v>15.5</v>
      </c>
      <c r="H59" s="75">
        <v>38</v>
      </c>
      <c r="I59" s="75">
        <v>37.799999999999997</v>
      </c>
      <c r="J59" s="73">
        <v>8764</v>
      </c>
      <c r="K59" s="67"/>
      <c r="L59" s="67"/>
      <c r="M59" s="23"/>
      <c r="N59" s="23"/>
      <c r="O59" s="29"/>
    </row>
    <row r="60" spans="1:15" s="22" customFormat="1" ht="12.5" x14ac:dyDescent="0.25">
      <c r="A60" s="67"/>
      <c r="B60" s="121" t="s">
        <v>687</v>
      </c>
      <c r="C60" s="121"/>
      <c r="D60" s="77">
        <v>2023</v>
      </c>
      <c r="E60" s="75">
        <v>2.9</v>
      </c>
      <c r="F60" s="75">
        <v>6.2</v>
      </c>
      <c r="G60" s="75">
        <v>16.600000000000001</v>
      </c>
      <c r="H60" s="75">
        <v>38.200000000000003</v>
      </c>
      <c r="I60" s="75">
        <v>36.1</v>
      </c>
      <c r="J60" s="73">
        <v>8690</v>
      </c>
      <c r="K60" s="67"/>
      <c r="L60" s="67"/>
      <c r="M60" s="23"/>
      <c r="N60" s="23"/>
      <c r="O60" s="29"/>
    </row>
    <row r="61" spans="1:15" s="22" customFormat="1" ht="12.5" x14ac:dyDescent="0.25">
      <c r="A61" s="67"/>
      <c r="B61" s="121" t="s">
        <v>687</v>
      </c>
      <c r="C61" s="121"/>
      <c r="D61" s="77">
        <v>2022</v>
      </c>
      <c r="E61" s="75">
        <v>3.2</v>
      </c>
      <c r="F61" s="75">
        <v>6</v>
      </c>
      <c r="G61" s="75">
        <v>16.5</v>
      </c>
      <c r="H61" s="75">
        <v>38.1</v>
      </c>
      <c r="I61" s="75">
        <v>36.1</v>
      </c>
      <c r="J61" s="73">
        <v>8637</v>
      </c>
      <c r="K61" s="67"/>
      <c r="L61" s="67"/>
      <c r="M61" s="23"/>
      <c r="N61" s="23"/>
      <c r="O61" s="29"/>
    </row>
    <row r="62" spans="1:15" s="22" customFormat="1" ht="12.5" x14ac:dyDescent="0.25">
      <c r="A62" s="67"/>
      <c r="B62" s="121" t="s">
        <v>687</v>
      </c>
      <c r="C62" s="121"/>
      <c r="D62" s="77">
        <v>2021</v>
      </c>
      <c r="E62" s="75">
        <v>3.7</v>
      </c>
      <c r="F62" s="75">
        <v>6.8</v>
      </c>
      <c r="G62" s="75">
        <v>15.4</v>
      </c>
      <c r="H62" s="75">
        <v>38.6</v>
      </c>
      <c r="I62" s="75">
        <v>35.4</v>
      </c>
      <c r="J62" s="73">
        <v>7874</v>
      </c>
      <c r="K62" s="67"/>
      <c r="L62" s="67"/>
      <c r="M62" s="23"/>
      <c r="N62" s="23"/>
      <c r="O62" s="29"/>
    </row>
    <row r="63" spans="1:15" s="22" customFormat="1" ht="12.5" x14ac:dyDescent="0.25">
      <c r="A63" s="67"/>
      <c r="B63" s="118" t="s">
        <v>178</v>
      </c>
      <c r="C63" s="119"/>
      <c r="D63" s="119"/>
      <c r="E63" s="119"/>
      <c r="F63" s="119"/>
      <c r="G63" s="119"/>
      <c r="H63" s="119"/>
      <c r="I63" s="119"/>
      <c r="J63" s="120"/>
      <c r="K63" s="67"/>
      <c r="L63" s="67"/>
      <c r="M63" s="23" t="s">
        <v>178</v>
      </c>
      <c r="N63" s="23"/>
      <c r="O63" s="29"/>
    </row>
    <row r="64" spans="1:15" s="22" customFormat="1" ht="12.5" x14ac:dyDescent="0.25">
      <c r="A64" s="67"/>
      <c r="B64" s="121" t="s">
        <v>687</v>
      </c>
      <c r="C64" s="121"/>
      <c r="D64" s="77">
        <v>2025</v>
      </c>
      <c r="E64" s="75">
        <v>3.4</v>
      </c>
      <c r="F64" s="75">
        <v>6.7</v>
      </c>
      <c r="G64" s="75">
        <v>14.5</v>
      </c>
      <c r="H64" s="75">
        <v>36</v>
      </c>
      <c r="I64" s="75">
        <v>39.4</v>
      </c>
      <c r="J64" s="73">
        <v>12861</v>
      </c>
      <c r="K64" s="67"/>
      <c r="L64" s="67"/>
      <c r="M64" s="23"/>
      <c r="N64" s="23"/>
      <c r="O64" s="29"/>
    </row>
    <row r="65" spans="1:15" s="22" customFormat="1" ht="12.5" x14ac:dyDescent="0.25">
      <c r="A65" s="67"/>
      <c r="B65" s="121" t="s">
        <v>687</v>
      </c>
      <c r="C65" s="121"/>
      <c r="D65" s="77">
        <v>2024</v>
      </c>
      <c r="E65" s="75">
        <v>3.3</v>
      </c>
      <c r="F65" s="75">
        <v>6.4</v>
      </c>
      <c r="G65" s="75">
        <v>14.7</v>
      </c>
      <c r="H65" s="75">
        <v>36.5</v>
      </c>
      <c r="I65" s="75">
        <v>39.1</v>
      </c>
      <c r="J65" s="73">
        <v>12241</v>
      </c>
      <c r="K65" s="67"/>
      <c r="L65" s="67"/>
      <c r="M65" s="23"/>
      <c r="N65" s="23"/>
      <c r="O65" s="29"/>
    </row>
    <row r="66" spans="1:15" s="22" customFormat="1" ht="12.5" x14ac:dyDescent="0.25">
      <c r="A66" s="67"/>
      <c r="B66" s="121" t="s">
        <v>687</v>
      </c>
      <c r="C66" s="121"/>
      <c r="D66" s="77">
        <v>2023</v>
      </c>
      <c r="E66" s="75">
        <v>3.6</v>
      </c>
      <c r="F66" s="75">
        <v>6.7</v>
      </c>
      <c r="G66" s="75">
        <v>15</v>
      </c>
      <c r="H66" s="75">
        <v>36.4</v>
      </c>
      <c r="I66" s="75">
        <v>38.200000000000003</v>
      </c>
      <c r="J66" s="73">
        <v>12367</v>
      </c>
      <c r="K66" s="67"/>
      <c r="L66" s="67"/>
      <c r="M66" s="23"/>
      <c r="N66" s="23"/>
      <c r="O66" s="29"/>
    </row>
    <row r="67" spans="1:15" s="22" customFormat="1" ht="12.5" x14ac:dyDescent="0.25">
      <c r="A67" s="67"/>
      <c r="B67" s="121" t="s">
        <v>687</v>
      </c>
      <c r="C67" s="121"/>
      <c r="D67" s="77">
        <v>2022</v>
      </c>
      <c r="E67" s="75">
        <v>3.8</v>
      </c>
      <c r="F67" s="75">
        <v>6.7</v>
      </c>
      <c r="G67" s="75">
        <v>15.6</v>
      </c>
      <c r="H67" s="75">
        <v>36.4</v>
      </c>
      <c r="I67" s="75">
        <v>37.5</v>
      </c>
      <c r="J67" s="73">
        <v>12221</v>
      </c>
      <c r="K67" s="67"/>
      <c r="L67" s="67"/>
      <c r="M67" s="23"/>
      <c r="N67" s="23"/>
      <c r="O67" s="29"/>
    </row>
    <row r="68" spans="1:15" s="22" customFormat="1" ht="12.5" x14ac:dyDescent="0.25">
      <c r="A68" s="67"/>
      <c r="B68" s="121" t="s">
        <v>687</v>
      </c>
      <c r="C68" s="121"/>
      <c r="D68" s="77">
        <v>2021</v>
      </c>
      <c r="E68" s="75">
        <v>4</v>
      </c>
      <c r="F68" s="75">
        <v>6.8</v>
      </c>
      <c r="G68" s="75">
        <v>14.9</v>
      </c>
      <c r="H68" s="75">
        <v>35.799999999999997</v>
      </c>
      <c r="I68" s="75">
        <v>38.5</v>
      </c>
      <c r="J68" s="73">
        <v>12033</v>
      </c>
      <c r="K68" s="67"/>
      <c r="L68" s="67"/>
      <c r="M68" s="23"/>
      <c r="N68" s="23"/>
      <c r="O68" s="29"/>
    </row>
    <row r="69" spans="1:15" s="22" customFormat="1" ht="12.5" x14ac:dyDescent="0.25">
      <c r="A69" s="67"/>
      <c r="B69" s="118" t="s">
        <v>414</v>
      </c>
      <c r="C69" s="119"/>
      <c r="D69" s="119"/>
      <c r="E69" s="119"/>
      <c r="F69" s="119"/>
      <c r="G69" s="119"/>
      <c r="H69" s="119"/>
      <c r="I69" s="119"/>
      <c r="J69" s="120"/>
      <c r="K69" s="67"/>
      <c r="L69" s="67"/>
      <c r="M69" s="23" t="s">
        <v>414</v>
      </c>
      <c r="N69" s="23"/>
      <c r="O69" s="29"/>
    </row>
    <row r="70" spans="1:15" s="22" customFormat="1" ht="12.5" x14ac:dyDescent="0.25">
      <c r="A70" s="67"/>
      <c r="B70" s="121" t="s">
        <v>687</v>
      </c>
      <c r="C70" s="121"/>
      <c r="D70" s="77">
        <v>2025</v>
      </c>
      <c r="E70" s="75">
        <v>3.6</v>
      </c>
      <c r="F70" s="75">
        <v>8.4</v>
      </c>
      <c r="G70" s="75">
        <v>18.7</v>
      </c>
      <c r="H70" s="75">
        <v>36.700000000000003</v>
      </c>
      <c r="I70" s="75">
        <v>32.700000000000003</v>
      </c>
      <c r="J70" s="73">
        <v>11997</v>
      </c>
      <c r="K70" s="67"/>
      <c r="L70" s="67"/>
      <c r="M70" s="23"/>
      <c r="N70" s="23"/>
      <c r="O70" s="29"/>
    </row>
    <row r="71" spans="1:15" s="22" customFormat="1" ht="12.5" x14ac:dyDescent="0.25">
      <c r="A71" s="67"/>
      <c r="B71" s="121" t="s">
        <v>687</v>
      </c>
      <c r="C71" s="121"/>
      <c r="D71" s="77">
        <v>2024</v>
      </c>
      <c r="E71" s="75">
        <v>3.5</v>
      </c>
      <c r="F71" s="75">
        <v>8.5</v>
      </c>
      <c r="G71" s="75">
        <v>19.100000000000001</v>
      </c>
      <c r="H71" s="75">
        <v>36.200000000000003</v>
      </c>
      <c r="I71" s="75">
        <v>32.700000000000003</v>
      </c>
      <c r="J71" s="73">
        <v>11488</v>
      </c>
      <c r="K71" s="67"/>
      <c r="L71" s="67"/>
      <c r="M71" s="23"/>
      <c r="N71" s="23"/>
      <c r="O71" s="29"/>
    </row>
    <row r="72" spans="1:15" s="22" customFormat="1" ht="12.5" x14ac:dyDescent="0.25">
      <c r="A72" s="67"/>
      <c r="B72" s="121" t="s">
        <v>687</v>
      </c>
      <c r="C72" s="121"/>
      <c r="D72" s="77">
        <v>2023</v>
      </c>
      <c r="E72" s="75">
        <v>3.8</v>
      </c>
      <c r="F72" s="75">
        <v>8.6999999999999993</v>
      </c>
      <c r="G72" s="75">
        <v>19.2</v>
      </c>
      <c r="H72" s="75">
        <v>35.700000000000003</v>
      </c>
      <c r="I72" s="75">
        <v>32.700000000000003</v>
      </c>
      <c r="J72" s="73">
        <v>11624</v>
      </c>
      <c r="K72" s="67"/>
      <c r="L72" s="67"/>
      <c r="M72" s="23"/>
      <c r="N72" s="23"/>
      <c r="O72" s="29"/>
    </row>
    <row r="73" spans="1:15" s="22" customFormat="1" ht="12.5" x14ac:dyDescent="0.25">
      <c r="A73" s="67"/>
      <c r="B73" s="121" t="s">
        <v>687</v>
      </c>
      <c r="C73" s="121"/>
      <c r="D73" s="77">
        <v>2022</v>
      </c>
      <c r="E73" s="75">
        <v>4.4000000000000004</v>
      </c>
      <c r="F73" s="75">
        <v>9.1</v>
      </c>
      <c r="G73" s="75">
        <v>19.7</v>
      </c>
      <c r="H73" s="75">
        <v>36.200000000000003</v>
      </c>
      <c r="I73" s="75">
        <v>30.6</v>
      </c>
      <c r="J73" s="73">
        <v>11462</v>
      </c>
      <c r="K73" s="67"/>
      <c r="L73" s="67"/>
      <c r="M73" s="23"/>
      <c r="N73" s="23"/>
      <c r="O73" s="29"/>
    </row>
    <row r="74" spans="1:15" s="22" customFormat="1" ht="12.5" x14ac:dyDescent="0.25">
      <c r="A74" s="67"/>
      <c r="B74" s="121" t="s">
        <v>687</v>
      </c>
      <c r="C74" s="121"/>
      <c r="D74" s="77">
        <v>2021</v>
      </c>
      <c r="E74" s="75">
        <v>5.0999999999999996</v>
      </c>
      <c r="F74" s="75">
        <v>9.6</v>
      </c>
      <c r="G74" s="75">
        <v>19</v>
      </c>
      <c r="H74" s="75">
        <v>35.5</v>
      </c>
      <c r="I74" s="75">
        <v>30.9</v>
      </c>
      <c r="J74" s="73">
        <v>11181</v>
      </c>
      <c r="K74" s="67"/>
      <c r="L74" s="67"/>
      <c r="M74" s="23"/>
      <c r="N74" s="23"/>
      <c r="O74" s="29"/>
    </row>
    <row r="75" spans="1:15" s="22" customFormat="1" ht="12.5" x14ac:dyDescent="0.25">
      <c r="A75" s="67"/>
      <c r="B75" s="118" t="s">
        <v>415</v>
      </c>
      <c r="C75" s="119"/>
      <c r="D75" s="119"/>
      <c r="E75" s="119"/>
      <c r="F75" s="119"/>
      <c r="G75" s="119"/>
      <c r="H75" s="119"/>
      <c r="I75" s="119"/>
      <c r="J75" s="120"/>
      <c r="K75" s="67"/>
      <c r="L75" s="67"/>
      <c r="M75" s="23" t="s">
        <v>415</v>
      </c>
      <c r="N75" s="23"/>
      <c r="O75" s="29"/>
    </row>
    <row r="76" spans="1:15" s="22" customFormat="1" ht="12.5" x14ac:dyDescent="0.25">
      <c r="A76" s="67"/>
      <c r="B76" s="121" t="s">
        <v>687</v>
      </c>
      <c r="C76" s="121"/>
      <c r="D76" s="77">
        <v>2025</v>
      </c>
      <c r="E76" s="75">
        <v>2.5</v>
      </c>
      <c r="F76" s="75">
        <v>4.3</v>
      </c>
      <c r="G76" s="75">
        <v>20.9</v>
      </c>
      <c r="H76" s="75">
        <v>35.700000000000003</v>
      </c>
      <c r="I76" s="75">
        <v>36.6</v>
      </c>
      <c r="J76" s="73">
        <v>9576</v>
      </c>
      <c r="K76" s="67"/>
      <c r="L76" s="67"/>
      <c r="M76" s="23"/>
      <c r="N76" s="23"/>
      <c r="O76" s="29"/>
    </row>
    <row r="77" spans="1:15" s="22" customFormat="1" ht="12.5" x14ac:dyDescent="0.25">
      <c r="A77" s="67"/>
      <c r="B77" s="121" t="s">
        <v>687</v>
      </c>
      <c r="C77" s="121"/>
      <c r="D77" s="77">
        <v>2024</v>
      </c>
      <c r="E77" s="75">
        <v>2.4</v>
      </c>
      <c r="F77" s="75">
        <v>4.3</v>
      </c>
      <c r="G77" s="75">
        <v>20.6</v>
      </c>
      <c r="H77" s="75">
        <v>36.799999999999997</v>
      </c>
      <c r="I77" s="75">
        <v>36</v>
      </c>
      <c r="J77" s="73">
        <v>9335</v>
      </c>
      <c r="K77" s="67"/>
      <c r="L77" s="67"/>
      <c r="M77" s="23"/>
      <c r="N77" s="23"/>
      <c r="O77" s="29"/>
    </row>
    <row r="78" spans="1:15" s="22" customFormat="1" ht="12.75" customHeight="1" x14ac:dyDescent="0.25">
      <c r="A78" s="67"/>
      <c r="B78" s="121" t="s">
        <v>687</v>
      </c>
      <c r="C78" s="121"/>
      <c r="D78" s="77">
        <v>2023</v>
      </c>
      <c r="E78" s="75">
        <v>2.7</v>
      </c>
      <c r="F78" s="75">
        <v>4.0999999999999996</v>
      </c>
      <c r="G78" s="75">
        <v>21.1</v>
      </c>
      <c r="H78" s="75">
        <v>36</v>
      </c>
      <c r="I78" s="75">
        <v>36.1</v>
      </c>
      <c r="J78" s="73">
        <v>9326</v>
      </c>
      <c r="K78" s="67"/>
      <c r="L78" s="67"/>
      <c r="M78" s="23"/>
      <c r="N78" s="23"/>
      <c r="O78" s="29"/>
    </row>
    <row r="79" spans="1:15" s="22" customFormat="1" ht="12.75" customHeight="1" x14ac:dyDescent="0.25">
      <c r="A79" s="67"/>
      <c r="B79" s="121" t="s">
        <v>687</v>
      </c>
      <c r="C79" s="121"/>
      <c r="D79" s="77">
        <v>2022</v>
      </c>
      <c r="E79" s="75">
        <v>2.9</v>
      </c>
      <c r="F79" s="75">
        <v>4.8</v>
      </c>
      <c r="G79" s="75">
        <v>21.9</v>
      </c>
      <c r="H79" s="75">
        <v>36.5</v>
      </c>
      <c r="I79" s="75">
        <v>33.9</v>
      </c>
      <c r="J79" s="73">
        <v>9086</v>
      </c>
      <c r="K79" s="67"/>
      <c r="L79" s="67"/>
      <c r="M79" s="23"/>
      <c r="N79" s="23"/>
      <c r="O79" s="29"/>
    </row>
    <row r="80" spans="1:15" s="22" customFormat="1" ht="12.75" customHeight="1" x14ac:dyDescent="0.25">
      <c r="A80" s="67"/>
      <c r="B80" s="121" t="s">
        <v>687</v>
      </c>
      <c r="C80" s="121"/>
      <c r="D80" s="77">
        <v>2021</v>
      </c>
      <c r="E80" s="75">
        <v>3.5</v>
      </c>
      <c r="F80" s="75">
        <v>5</v>
      </c>
      <c r="G80" s="75">
        <v>20.399999999999999</v>
      </c>
      <c r="H80" s="75">
        <v>36.200000000000003</v>
      </c>
      <c r="I80" s="75">
        <v>34.9</v>
      </c>
      <c r="J80" s="73">
        <v>9033</v>
      </c>
      <c r="K80" s="67"/>
      <c r="L80" s="67"/>
      <c r="M80" s="23"/>
      <c r="N80" s="23"/>
      <c r="O80" s="29"/>
    </row>
    <row r="81" spans="1:15" s="22" customFormat="1" ht="12.5" x14ac:dyDescent="0.25">
      <c r="A81" s="67"/>
      <c r="B81" s="118" t="s">
        <v>177</v>
      </c>
      <c r="C81" s="119"/>
      <c r="D81" s="119"/>
      <c r="E81" s="119"/>
      <c r="F81" s="119"/>
      <c r="G81" s="119"/>
      <c r="H81" s="119"/>
      <c r="I81" s="119"/>
      <c r="J81" s="120"/>
      <c r="K81" s="67"/>
      <c r="L81" s="67"/>
      <c r="M81" s="23" t="s">
        <v>177</v>
      </c>
      <c r="N81" s="23"/>
      <c r="O81" s="29"/>
    </row>
    <row r="82" spans="1:15" s="22" customFormat="1" ht="12.75" customHeight="1" x14ac:dyDescent="0.25">
      <c r="A82" s="67"/>
      <c r="B82" s="121" t="s">
        <v>687</v>
      </c>
      <c r="C82" s="121"/>
      <c r="D82" s="77">
        <v>2025</v>
      </c>
      <c r="E82" s="75">
        <v>1.7</v>
      </c>
      <c r="F82" s="75">
        <v>5</v>
      </c>
      <c r="G82" s="75">
        <v>11.4</v>
      </c>
      <c r="H82" s="75">
        <v>35.200000000000003</v>
      </c>
      <c r="I82" s="75">
        <v>46.7</v>
      </c>
      <c r="J82" s="73">
        <v>15855</v>
      </c>
      <c r="K82" s="67"/>
      <c r="L82" s="67"/>
      <c r="M82" s="23"/>
      <c r="N82" s="23"/>
      <c r="O82" s="29"/>
    </row>
    <row r="83" spans="1:15" s="22" customFormat="1" ht="12.75" customHeight="1" x14ac:dyDescent="0.25">
      <c r="A83" s="67"/>
      <c r="B83" s="121" t="s">
        <v>687</v>
      </c>
      <c r="C83" s="121"/>
      <c r="D83" s="77">
        <v>2024</v>
      </c>
      <c r="E83" s="75">
        <v>2.2999999999999998</v>
      </c>
      <c r="F83" s="75">
        <v>5.4</v>
      </c>
      <c r="G83" s="75">
        <v>12</v>
      </c>
      <c r="H83" s="75">
        <v>36.200000000000003</v>
      </c>
      <c r="I83" s="75">
        <v>44.1</v>
      </c>
      <c r="J83" s="73">
        <v>15088</v>
      </c>
      <c r="K83" s="67"/>
      <c r="L83" s="67"/>
      <c r="M83" s="23"/>
      <c r="N83" s="23"/>
      <c r="O83" s="29"/>
    </row>
    <row r="84" spans="1:15" s="22" customFormat="1" ht="12.75" customHeight="1" x14ac:dyDescent="0.25">
      <c r="A84" s="67"/>
      <c r="B84" s="121" t="s">
        <v>687</v>
      </c>
      <c r="C84" s="121"/>
      <c r="D84" s="77">
        <v>2023</v>
      </c>
      <c r="E84" s="75">
        <v>2.6</v>
      </c>
      <c r="F84" s="75">
        <v>5.9</v>
      </c>
      <c r="G84" s="75">
        <v>12.1</v>
      </c>
      <c r="H84" s="75">
        <v>37.5</v>
      </c>
      <c r="I84" s="75">
        <v>41.8</v>
      </c>
      <c r="J84" s="73">
        <v>15201</v>
      </c>
      <c r="K84" s="67"/>
      <c r="L84" s="67"/>
      <c r="M84" s="23"/>
      <c r="N84" s="23"/>
      <c r="O84" s="29"/>
    </row>
    <row r="85" spans="1:15" s="22" customFormat="1" ht="12.75" customHeight="1" x14ac:dyDescent="0.25">
      <c r="A85" s="67"/>
      <c r="B85" s="121" t="s">
        <v>687</v>
      </c>
      <c r="C85" s="121"/>
      <c r="D85" s="77">
        <v>2022</v>
      </c>
      <c r="E85" s="75">
        <v>2.5</v>
      </c>
      <c r="F85" s="75">
        <v>5.7</v>
      </c>
      <c r="G85" s="75">
        <v>12.7</v>
      </c>
      <c r="H85" s="75">
        <v>36.5</v>
      </c>
      <c r="I85" s="75">
        <v>42.6</v>
      </c>
      <c r="J85" s="73">
        <v>15360</v>
      </c>
      <c r="K85" s="67"/>
      <c r="L85" s="67"/>
      <c r="M85" s="23"/>
      <c r="N85" s="23"/>
      <c r="O85" s="29"/>
    </row>
    <row r="86" spans="1:15" s="22" customFormat="1" ht="12.75" customHeight="1" x14ac:dyDescent="0.25">
      <c r="A86" s="67"/>
      <c r="B86" s="121" t="s">
        <v>687</v>
      </c>
      <c r="C86" s="121"/>
      <c r="D86" s="77">
        <v>2021</v>
      </c>
      <c r="E86" s="75">
        <v>2.2999999999999998</v>
      </c>
      <c r="F86" s="75">
        <v>5</v>
      </c>
      <c r="G86" s="75">
        <v>11.7</v>
      </c>
      <c r="H86" s="75">
        <v>36.4</v>
      </c>
      <c r="I86" s="75">
        <v>44.7</v>
      </c>
      <c r="J86" s="73">
        <v>14960</v>
      </c>
      <c r="K86" s="67"/>
      <c r="L86" s="67"/>
      <c r="M86" s="23"/>
      <c r="N86" s="23"/>
      <c r="O86" s="29"/>
    </row>
    <row r="87" spans="1:15" s="22" customFormat="1" ht="12.5" x14ac:dyDescent="0.25">
      <c r="A87" s="67"/>
      <c r="B87" s="118" t="s">
        <v>416</v>
      </c>
      <c r="C87" s="119"/>
      <c r="D87" s="119"/>
      <c r="E87" s="119"/>
      <c r="F87" s="119"/>
      <c r="G87" s="119"/>
      <c r="H87" s="119"/>
      <c r="I87" s="119"/>
      <c r="J87" s="120"/>
      <c r="K87" s="67"/>
      <c r="L87" s="67"/>
      <c r="M87" s="23" t="s">
        <v>416</v>
      </c>
      <c r="N87" s="23"/>
      <c r="O87" s="29"/>
    </row>
    <row r="88" spans="1:15" s="22" customFormat="1" ht="12.75" customHeight="1" x14ac:dyDescent="0.25">
      <c r="A88" s="67"/>
      <c r="B88" s="121" t="s">
        <v>687</v>
      </c>
      <c r="C88" s="121"/>
      <c r="D88" s="77">
        <v>2025</v>
      </c>
      <c r="E88" s="75">
        <v>2.2999999999999998</v>
      </c>
      <c r="F88" s="75">
        <v>6</v>
      </c>
      <c r="G88" s="75">
        <v>21.1</v>
      </c>
      <c r="H88" s="75">
        <v>41</v>
      </c>
      <c r="I88" s="75">
        <v>29.7</v>
      </c>
      <c r="J88" s="73">
        <v>12885</v>
      </c>
      <c r="K88" s="67"/>
      <c r="L88" s="67"/>
      <c r="M88" s="23"/>
      <c r="N88" s="23"/>
      <c r="O88" s="29"/>
    </row>
    <row r="89" spans="1:15" s="22" customFormat="1" ht="12.75" customHeight="1" x14ac:dyDescent="0.25">
      <c r="A89" s="67"/>
      <c r="B89" s="121" t="s">
        <v>687</v>
      </c>
      <c r="C89" s="121"/>
      <c r="D89" s="77">
        <v>2024</v>
      </c>
      <c r="E89" s="75">
        <v>2.9</v>
      </c>
      <c r="F89" s="75">
        <v>7</v>
      </c>
      <c r="G89" s="75">
        <v>22</v>
      </c>
      <c r="H89" s="75">
        <v>42.1</v>
      </c>
      <c r="I89" s="75">
        <v>26</v>
      </c>
      <c r="J89" s="73">
        <v>12002</v>
      </c>
      <c r="K89" s="67"/>
      <c r="L89" s="67"/>
      <c r="M89" s="23"/>
      <c r="N89" s="23"/>
      <c r="O89" s="29"/>
    </row>
    <row r="90" spans="1:15" s="22" customFormat="1" ht="12.75" customHeight="1" x14ac:dyDescent="0.25">
      <c r="A90" s="67"/>
      <c r="B90" s="121" t="s">
        <v>687</v>
      </c>
      <c r="C90" s="121"/>
      <c r="D90" s="77">
        <v>2023</v>
      </c>
      <c r="E90" s="75">
        <v>3.6</v>
      </c>
      <c r="F90" s="75">
        <v>7.6</v>
      </c>
      <c r="G90" s="75">
        <v>22.9</v>
      </c>
      <c r="H90" s="75">
        <v>41.4</v>
      </c>
      <c r="I90" s="75">
        <v>24.5</v>
      </c>
      <c r="J90" s="73">
        <v>12060</v>
      </c>
      <c r="K90" s="67"/>
      <c r="L90" s="67"/>
      <c r="M90" s="23"/>
      <c r="N90" s="23"/>
      <c r="O90" s="29"/>
    </row>
    <row r="91" spans="1:15" s="22" customFormat="1" ht="12.75" customHeight="1" x14ac:dyDescent="0.25">
      <c r="A91" s="67"/>
      <c r="B91" s="121" t="s">
        <v>687</v>
      </c>
      <c r="C91" s="121"/>
      <c r="D91" s="77">
        <v>2022</v>
      </c>
      <c r="E91" s="75">
        <v>3.6</v>
      </c>
      <c r="F91" s="75">
        <v>7.8</v>
      </c>
      <c r="G91" s="75">
        <v>24.7</v>
      </c>
      <c r="H91" s="75">
        <v>41.3</v>
      </c>
      <c r="I91" s="75">
        <v>22.6</v>
      </c>
      <c r="J91" s="73">
        <v>12016</v>
      </c>
      <c r="K91" s="67"/>
      <c r="L91" s="67"/>
      <c r="M91" s="23"/>
      <c r="N91" s="23"/>
      <c r="O91" s="29"/>
    </row>
    <row r="92" spans="1:15" s="22" customFormat="1" ht="12.75" customHeight="1" x14ac:dyDescent="0.25">
      <c r="A92" s="67"/>
      <c r="B92" s="121" t="s">
        <v>687</v>
      </c>
      <c r="C92" s="121"/>
      <c r="D92" s="77">
        <v>2021</v>
      </c>
      <c r="E92" s="75">
        <v>3.6</v>
      </c>
      <c r="F92" s="75">
        <v>7.7</v>
      </c>
      <c r="G92" s="75">
        <v>23.3</v>
      </c>
      <c r="H92" s="75">
        <v>41.5</v>
      </c>
      <c r="I92" s="75">
        <v>23.9</v>
      </c>
      <c r="J92" s="73">
        <v>11576</v>
      </c>
      <c r="K92" s="67"/>
      <c r="L92" s="67"/>
      <c r="M92" s="23"/>
      <c r="N92" s="23"/>
      <c r="O92" s="29"/>
    </row>
    <row r="93" spans="1:15" s="22" customFormat="1" ht="12.5" x14ac:dyDescent="0.25">
      <c r="A93" s="67"/>
      <c r="B93" s="118" t="s">
        <v>417</v>
      </c>
      <c r="C93" s="119"/>
      <c r="D93" s="119"/>
      <c r="E93" s="119"/>
      <c r="F93" s="119"/>
      <c r="G93" s="119"/>
      <c r="H93" s="119"/>
      <c r="I93" s="119"/>
      <c r="J93" s="120"/>
      <c r="K93" s="67"/>
      <c r="L93" s="67"/>
      <c r="M93" s="23" t="s">
        <v>417</v>
      </c>
      <c r="N93" s="23"/>
      <c r="O93" s="29"/>
    </row>
    <row r="94" spans="1:15" s="22" customFormat="1" ht="12.75" customHeight="1" x14ac:dyDescent="0.25">
      <c r="A94" s="67"/>
      <c r="B94" s="121" t="s">
        <v>687</v>
      </c>
      <c r="C94" s="121"/>
      <c r="D94" s="77">
        <v>2025</v>
      </c>
      <c r="E94" s="75">
        <v>2.1</v>
      </c>
      <c r="F94" s="75">
        <v>5.5</v>
      </c>
      <c r="G94" s="75">
        <v>15.8</v>
      </c>
      <c r="H94" s="75">
        <v>43.6</v>
      </c>
      <c r="I94" s="75">
        <v>33.1</v>
      </c>
      <c r="J94" s="73">
        <v>14783</v>
      </c>
      <c r="K94" s="67"/>
      <c r="L94" s="67"/>
      <c r="M94" s="23"/>
      <c r="N94" s="23"/>
      <c r="O94" s="29"/>
    </row>
    <row r="95" spans="1:15" s="22" customFormat="1" ht="12.75" customHeight="1" x14ac:dyDescent="0.25">
      <c r="A95" s="67"/>
      <c r="B95" s="121" t="s">
        <v>687</v>
      </c>
      <c r="C95" s="121"/>
      <c r="D95" s="77">
        <v>2024</v>
      </c>
      <c r="E95" s="75">
        <v>2.2999999999999998</v>
      </c>
      <c r="F95" s="75">
        <v>6.5</v>
      </c>
      <c r="G95" s="75">
        <v>16.899999999999999</v>
      </c>
      <c r="H95" s="75">
        <v>44.4</v>
      </c>
      <c r="I95" s="75">
        <v>30</v>
      </c>
      <c r="J95" s="73">
        <v>13991</v>
      </c>
      <c r="K95" s="67"/>
      <c r="L95" s="67"/>
      <c r="M95" s="23"/>
      <c r="N95" s="23"/>
      <c r="O95" s="29"/>
    </row>
    <row r="96" spans="1:15" s="22" customFormat="1" ht="12.75" customHeight="1" x14ac:dyDescent="0.25">
      <c r="A96" s="67"/>
      <c r="B96" s="121" t="s">
        <v>687</v>
      </c>
      <c r="C96" s="121"/>
      <c r="D96" s="77">
        <v>2023</v>
      </c>
      <c r="E96" s="75">
        <v>2.6</v>
      </c>
      <c r="F96" s="75">
        <v>6.9</v>
      </c>
      <c r="G96" s="75">
        <v>17.5</v>
      </c>
      <c r="H96" s="75">
        <v>44.5</v>
      </c>
      <c r="I96" s="75">
        <v>28.5</v>
      </c>
      <c r="J96" s="73">
        <v>14113</v>
      </c>
      <c r="K96" s="67"/>
      <c r="L96" s="67"/>
      <c r="M96" s="23"/>
      <c r="N96" s="23"/>
      <c r="O96" s="29"/>
    </row>
    <row r="97" spans="1:15" s="22" customFormat="1" ht="12.75" customHeight="1" x14ac:dyDescent="0.25">
      <c r="A97" s="67"/>
      <c r="B97" s="121" t="s">
        <v>687</v>
      </c>
      <c r="C97" s="121"/>
      <c r="D97" s="77">
        <v>2022</v>
      </c>
      <c r="E97" s="75">
        <v>2.7</v>
      </c>
      <c r="F97" s="75">
        <v>6.8</v>
      </c>
      <c r="G97" s="75">
        <v>18.2</v>
      </c>
      <c r="H97" s="75">
        <v>45.2</v>
      </c>
      <c r="I97" s="75">
        <v>27.1</v>
      </c>
      <c r="J97" s="73">
        <v>14157</v>
      </c>
      <c r="K97" s="67"/>
      <c r="L97" s="67"/>
      <c r="M97" s="23"/>
      <c r="N97" s="23"/>
      <c r="O97" s="29"/>
    </row>
    <row r="98" spans="1:15" s="22" customFormat="1" ht="12.75" customHeight="1" x14ac:dyDescent="0.25">
      <c r="A98" s="67"/>
      <c r="B98" s="121" t="s">
        <v>687</v>
      </c>
      <c r="C98" s="121"/>
      <c r="D98" s="77">
        <v>2021</v>
      </c>
      <c r="E98" s="75">
        <v>2.7</v>
      </c>
      <c r="F98" s="75">
        <v>6.4</v>
      </c>
      <c r="G98" s="75">
        <v>16.8</v>
      </c>
      <c r="H98" s="75">
        <v>45.6</v>
      </c>
      <c r="I98" s="75">
        <v>28.4</v>
      </c>
      <c r="J98" s="73">
        <v>13766</v>
      </c>
      <c r="K98" s="67"/>
      <c r="L98" s="67"/>
      <c r="M98" s="23"/>
      <c r="N98" s="23"/>
      <c r="O98" s="29"/>
    </row>
    <row r="99" spans="1:15" s="22" customFormat="1" ht="12.5" x14ac:dyDescent="0.25">
      <c r="A99" s="67"/>
      <c r="B99" s="118" t="s">
        <v>418</v>
      </c>
      <c r="C99" s="119"/>
      <c r="D99" s="119"/>
      <c r="E99" s="119"/>
      <c r="F99" s="119"/>
      <c r="G99" s="119"/>
      <c r="H99" s="119"/>
      <c r="I99" s="119"/>
      <c r="J99" s="120"/>
      <c r="K99" s="67"/>
      <c r="L99" s="67"/>
      <c r="M99" s="23" t="s">
        <v>418</v>
      </c>
      <c r="N99" s="23"/>
      <c r="O99" s="29"/>
    </row>
    <row r="100" spans="1:15" s="22" customFormat="1" ht="12.75" customHeight="1" x14ac:dyDescent="0.25">
      <c r="A100" s="67"/>
      <c r="B100" s="121" t="s">
        <v>687</v>
      </c>
      <c r="C100" s="121"/>
      <c r="D100" s="77">
        <v>2025</v>
      </c>
      <c r="E100" s="75">
        <v>7.6</v>
      </c>
      <c r="F100" s="75">
        <v>19.2</v>
      </c>
      <c r="G100" s="75">
        <v>23.6</v>
      </c>
      <c r="H100" s="75">
        <v>25.9</v>
      </c>
      <c r="I100" s="75">
        <v>23.8</v>
      </c>
      <c r="J100" s="73">
        <v>11076</v>
      </c>
      <c r="K100" s="67"/>
      <c r="L100" s="67"/>
      <c r="M100" s="23"/>
      <c r="N100" s="23"/>
      <c r="O100" s="29"/>
    </row>
    <row r="101" spans="1:15" s="22" customFormat="1" ht="12.5" x14ac:dyDescent="0.25">
      <c r="A101" s="67"/>
      <c r="B101" s="121" t="s">
        <v>687</v>
      </c>
      <c r="C101" s="121"/>
      <c r="D101" s="77">
        <v>2024</v>
      </c>
      <c r="E101" s="75">
        <v>9.4</v>
      </c>
      <c r="F101" s="75">
        <v>21.2</v>
      </c>
      <c r="G101" s="75">
        <v>24</v>
      </c>
      <c r="H101" s="75">
        <v>25.1</v>
      </c>
      <c r="I101" s="75">
        <v>20.3</v>
      </c>
      <c r="J101" s="73">
        <v>10494</v>
      </c>
      <c r="K101" s="67"/>
      <c r="L101" s="67"/>
      <c r="M101" s="23"/>
      <c r="N101" s="23"/>
      <c r="O101" s="29"/>
    </row>
    <row r="102" spans="1:15" s="22" customFormat="1" ht="12.5" x14ac:dyDescent="0.25">
      <c r="A102" s="67"/>
      <c r="B102" s="121" t="s">
        <v>687</v>
      </c>
      <c r="C102" s="121"/>
      <c r="D102" s="77">
        <v>2023</v>
      </c>
      <c r="E102" s="75">
        <v>10.8</v>
      </c>
      <c r="F102" s="75">
        <v>22.3</v>
      </c>
      <c r="G102" s="75">
        <v>24.9</v>
      </c>
      <c r="H102" s="75">
        <v>24.3</v>
      </c>
      <c r="I102" s="75">
        <v>17.8</v>
      </c>
      <c r="J102" s="73">
        <v>10771</v>
      </c>
      <c r="K102" s="67"/>
      <c r="L102" s="67"/>
      <c r="M102" s="23"/>
      <c r="N102" s="23"/>
      <c r="O102" s="29"/>
    </row>
    <row r="103" spans="1:15" s="22" customFormat="1" ht="12.5" x14ac:dyDescent="0.25">
      <c r="A103" s="67"/>
      <c r="B103" s="121" t="s">
        <v>687</v>
      </c>
      <c r="C103" s="121"/>
      <c r="D103" s="77">
        <v>2022</v>
      </c>
      <c r="E103" s="75">
        <v>10.6</v>
      </c>
      <c r="F103" s="75">
        <v>23.2</v>
      </c>
      <c r="G103" s="75">
        <v>25.5</v>
      </c>
      <c r="H103" s="75">
        <v>23.6</v>
      </c>
      <c r="I103" s="75">
        <v>17</v>
      </c>
      <c r="J103" s="73">
        <v>10474</v>
      </c>
      <c r="K103" s="67"/>
      <c r="L103" s="67"/>
      <c r="M103" s="23"/>
      <c r="N103" s="23"/>
      <c r="O103" s="29"/>
    </row>
    <row r="104" spans="1:15" s="22" customFormat="1" ht="12.5" x14ac:dyDescent="0.25">
      <c r="A104" s="67"/>
      <c r="B104" s="121" t="s">
        <v>687</v>
      </c>
      <c r="C104" s="121"/>
      <c r="D104" s="77">
        <v>2021</v>
      </c>
      <c r="E104" s="75">
        <v>10.1</v>
      </c>
      <c r="F104" s="75">
        <v>22</v>
      </c>
      <c r="G104" s="75">
        <v>25.1</v>
      </c>
      <c r="H104" s="75">
        <v>25.3</v>
      </c>
      <c r="I104" s="75">
        <v>17.5</v>
      </c>
      <c r="J104" s="73">
        <v>10012</v>
      </c>
      <c r="K104" s="67"/>
      <c r="L104" s="67"/>
      <c r="M104" s="23"/>
      <c r="N104" s="23"/>
      <c r="O104" s="29"/>
    </row>
    <row r="105" spans="1:15" s="22" customFormat="1" ht="12.5" x14ac:dyDescent="0.25">
      <c r="A105" s="67"/>
      <c r="B105" s="118" t="s">
        <v>419</v>
      </c>
      <c r="C105" s="119"/>
      <c r="D105" s="119"/>
      <c r="E105" s="119"/>
      <c r="F105" s="119"/>
      <c r="G105" s="119"/>
      <c r="H105" s="119"/>
      <c r="I105" s="119"/>
      <c r="J105" s="120"/>
      <c r="K105" s="67"/>
      <c r="L105" s="67"/>
      <c r="M105" s="23" t="s">
        <v>419</v>
      </c>
      <c r="N105" s="23"/>
      <c r="O105" s="29"/>
    </row>
    <row r="106" spans="1:15" x14ac:dyDescent="0.3">
      <c r="A106" s="67"/>
      <c r="B106" s="121" t="s">
        <v>687</v>
      </c>
      <c r="C106" s="121"/>
      <c r="D106" s="77">
        <v>2025</v>
      </c>
      <c r="E106" s="75">
        <v>2.7</v>
      </c>
      <c r="F106" s="75">
        <v>6.8</v>
      </c>
      <c r="G106" s="75">
        <v>19</v>
      </c>
      <c r="H106" s="75">
        <v>42.5</v>
      </c>
      <c r="I106" s="75">
        <v>29.1</v>
      </c>
      <c r="J106" s="73">
        <v>14598</v>
      </c>
      <c r="K106" s="67"/>
      <c r="L106" s="67"/>
    </row>
    <row r="107" spans="1:15" x14ac:dyDescent="0.3">
      <c r="A107" s="67"/>
      <c r="B107" s="121" t="s">
        <v>687</v>
      </c>
      <c r="C107" s="121"/>
      <c r="D107" s="77">
        <v>2024</v>
      </c>
      <c r="E107" s="75">
        <v>3.4</v>
      </c>
      <c r="F107" s="75">
        <v>7.8</v>
      </c>
      <c r="G107" s="75">
        <v>20.8</v>
      </c>
      <c r="H107" s="75">
        <v>42.5</v>
      </c>
      <c r="I107" s="75">
        <v>25.6</v>
      </c>
      <c r="J107" s="73">
        <v>13846</v>
      </c>
      <c r="K107" s="67"/>
      <c r="L107" s="67"/>
    </row>
    <row r="108" spans="1:15" x14ac:dyDescent="0.3">
      <c r="A108" s="67"/>
      <c r="B108" s="121" t="s">
        <v>687</v>
      </c>
      <c r="C108" s="121"/>
      <c r="D108" s="77">
        <v>2023</v>
      </c>
      <c r="E108" s="75">
        <v>3.8</v>
      </c>
      <c r="F108" s="75">
        <v>8.8000000000000007</v>
      </c>
      <c r="G108" s="75">
        <v>21.1</v>
      </c>
      <c r="H108" s="75">
        <v>42.4</v>
      </c>
      <c r="I108" s="75">
        <v>23.8</v>
      </c>
      <c r="J108" s="73">
        <v>13994</v>
      </c>
      <c r="K108" s="67"/>
      <c r="L108" s="67"/>
    </row>
    <row r="109" spans="1:15" x14ac:dyDescent="0.3">
      <c r="A109" s="67"/>
      <c r="B109" s="121" t="s">
        <v>687</v>
      </c>
      <c r="C109" s="121"/>
      <c r="D109" s="77">
        <v>2022</v>
      </c>
      <c r="E109" s="75">
        <v>3.6</v>
      </c>
      <c r="F109" s="75">
        <v>9.1</v>
      </c>
      <c r="G109" s="75">
        <v>22.7</v>
      </c>
      <c r="H109" s="75">
        <v>42.2</v>
      </c>
      <c r="I109" s="75">
        <v>22.3</v>
      </c>
      <c r="J109" s="73">
        <v>14055</v>
      </c>
      <c r="K109" s="67"/>
      <c r="L109" s="67"/>
    </row>
    <row r="110" spans="1:15" x14ac:dyDescent="0.3">
      <c r="A110" s="67"/>
      <c r="B110" s="121" t="s">
        <v>687</v>
      </c>
      <c r="C110" s="121"/>
      <c r="D110" s="77">
        <v>2021</v>
      </c>
      <c r="E110" s="75">
        <v>3.8</v>
      </c>
      <c r="F110" s="75">
        <v>8.3000000000000007</v>
      </c>
      <c r="G110" s="75">
        <v>20.9</v>
      </c>
      <c r="H110" s="75">
        <v>43.4</v>
      </c>
      <c r="I110" s="75">
        <v>23.6</v>
      </c>
      <c r="J110" s="73">
        <v>13628</v>
      </c>
      <c r="K110" s="67"/>
      <c r="L110" s="67"/>
    </row>
    <row r="111" spans="1:15" x14ac:dyDescent="0.3">
      <c r="A111" s="67"/>
      <c r="B111" s="118" t="s">
        <v>420</v>
      </c>
      <c r="C111" s="119"/>
      <c r="D111" s="119"/>
      <c r="E111" s="119"/>
      <c r="F111" s="119"/>
      <c r="G111" s="119"/>
      <c r="H111" s="119"/>
      <c r="I111" s="119"/>
      <c r="J111" s="120"/>
      <c r="K111" s="67"/>
      <c r="L111" s="67"/>
      <c r="M111" s="27" t="s">
        <v>420</v>
      </c>
    </row>
    <row r="112" spans="1:15" x14ac:dyDescent="0.3">
      <c r="A112" s="67"/>
      <c r="B112" s="121" t="s">
        <v>687</v>
      </c>
      <c r="C112" s="121"/>
      <c r="D112" s="77">
        <v>2025</v>
      </c>
      <c r="E112" s="75">
        <v>2.7</v>
      </c>
      <c r="F112" s="75">
        <v>7</v>
      </c>
      <c r="G112" s="75">
        <v>20</v>
      </c>
      <c r="H112" s="75">
        <v>39.700000000000003</v>
      </c>
      <c r="I112" s="75">
        <v>30.6</v>
      </c>
      <c r="J112" s="73">
        <v>15078</v>
      </c>
      <c r="K112" s="67"/>
      <c r="L112" s="67"/>
    </row>
    <row r="113" spans="1:13" x14ac:dyDescent="0.3">
      <c r="A113" s="67"/>
      <c r="B113" s="121" t="s">
        <v>687</v>
      </c>
      <c r="C113" s="121"/>
      <c r="D113" s="77">
        <v>2024</v>
      </c>
      <c r="E113" s="75">
        <v>3.8</v>
      </c>
      <c r="F113" s="75">
        <v>8.5</v>
      </c>
      <c r="G113" s="75">
        <v>22.6</v>
      </c>
      <c r="H113" s="75">
        <v>39.6</v>
      </c>
      <c r="I113" s="75">
        <v>25.5</v>
      </c>
      <c r="J113" s="73">
        <v>14303</v>
      </c>
      <c r="K113" s="67"/>
      <c r="L113" s="67"/>
    </row>
    <row r="114" spans="1:13" x14ac:dyDescent="0.3">
      <c r="A114" s="67"/>
      <c r="B114" s="121" t="s">
        <v>687</v>
      </c>
      <c r="C114" s="121"/>
      <c r="D114" s="77">
        <v>2023</v>
      </c>
      <c r="E114" s="75">
        <v>4.2</v>
      </c>
      <c r="F114" s="75">
        <v>9.8000000000000007</v>
      </c>
      <c r="G114" s="75">
        <v>22.8</v>
      </c>
      <c r="H114" s="75">
        <v>39.700000000000003</v>
      </c>
      <c r="I114" s="75">
        <v>23.5</v>
      </c>
      <c r="J114" s="73">
        <v>14536</v>
      </c>
      <c r="K114" s="67"/>
      <c r="L114" s="67"/>
    </row>
    <row r="115" spans="1:13" x14ac:dyDescent="0.3">
      <c r="A115" s="67"/>
      <c r="B115" s="121" t="s">
        <v>687</v>
      </c>
      <c r="C115" s="121"/>
      <c r="D115" s="77">
        <v>2022</v>
      </c>
      <c r="E115" s="75">
        <v>4.2</v>
      </c>
      <c r="F115" s="75">
        <v>9.8000000000000007</v>
      </c>
      <c r="G115" s="75">
        <v>23.3</v>
      </c>
      <c r="H115" s="75">
        <v>39.4</v>
      </c>
      <c r="I115" s="75">
        <v>23.2</v>
      </c>
      <c r="J115" s="73">
        <v>14663</v>
      </c>
      <c r="K115" s="67"/>
      <c r="L115" s="67"/>
    </row>
    <row r="116" spans="1:13" x14ac:dyDescent="0.3">
      <c r="A116" s="67"/>
      <c r="B116" s="121" t="s">
        <v>687</v>
      </c>
      <c r="C116" s="121"/>
      <c r="D116" s="77">
        <v>2021</v>
      </c>
      <c r="E116" s="75">
        <v>4.5999999999999996</v>
      </c>
      <c r="F116" s="75">
        <v>8.6999999999999993</v>
      </c>
      <c r="G116" s="75">
        <v>20.5</v>
      </c>
      <c r="H116" s="75">
        <v>39.5</v>
      </c>
      <c r="I116" s="75">
        <v>26.7</v>
      </c>
      <c r="J116" s="73">
        <v>14172</v>
      </c>
      <c r="K116" s="67"/>
      <c r="L116" s="67"/>
    </row>
    <row r="117" spans="1:13" x14ac:dyDescent="0.3">
      <c r="A117" s="67"/>
      <c r="B117" s="118" t="s">
        <v>421</v>
      </c>
      <c r="C117" s="119"/>
      <c r="D117" s="119"/>
      <c r="E117" s="119"/>
      <c r="F117" s="119"/>
      <c r="G117" s="119"/>
      <c r="H117" s="119"/>
      <c r="I117" s="119"/>
      <c r="J117" s="120"/>
      <c r="K117" s="67"/>
      <c r="L117" s="67"/>
      <c r="M117" s="27" t="s">
        <v>421</v>
      </c>
    </row>
    <row r="118" spans="1:13" x14ac:dyDescent="0.3">
      <c r="A118" s="67"/>
      <c r="B118" s="121" t="s">
        <v>687</v>
      </c>
      <c r="C118" s="121"/>
      <c r="D118" s="77">
        <v>2025</v>
      </c>
      <c r="E118" s="75">
        <v>2.2999999999999998</v>
      </c>
      <c r="F118" s="75">
        <v>5</v>
      </c>
      <c r="G118" s="75">
        <v>11.7</v>
      </c>
      <c r="H118" s="75">
        <v>38.9</v>
      </c>
      <c r="I118" s="75">
        <v>42.2</v>
      </c>
      <c r="J118" s="73">
        <v>13113</v>
      </c>
      <c r="K118" s="67"/>
      <c r="L118" s="67"/>
    </row>
    <row r="119" spans="1:13" x14ac:dyDescent="0.3">
      <c r="A119" s="67"/>
      <c r="B119" s="121" t="s">
        <v>687</v>
      </c>
      <c r="C119" s="121"/>
      <c r="D119" s="77">
        <v>2024</v>
      </c>
      <c r="E119" s="75">
        <v>3.1</v>
      </c>
      <c r="F119" s="75">
        <v>5.9</v>
      </c>
      <c r="G119" s="75">
        <v>11.8</v>
      </c>
      <c r="H119" s="75">
        <v>39.5</v>
      </c>
      <c r="I119" s="75">
        <v>39.700000000000003</v>
      </c>
      <c r="J119" s="73">
        <v>12637</v>
      </c>
      <c r="K119" s="67"/>
      <c r="L119" s="67"/>
    </row>
    <row r="120" spans="1:13" x14ac:dyDescent="0.3">
      <c r="A120" s="67"/>
      <c r="B120" s="121" t="s">
        <v>687</v>
      </c>
      <c r="C120" s="121"/>
      <c r="D120" s="77">
        <v>2023</v>
      </c>
      <c r="E120" s="75">
        <v>3.3</v>
      </c>
      <c r="F120" s="75">
        <v>6.2</v>
      </c>
      <c r="G120" s="75">
        <v>12.5</v>
      </c>
      <c r="H120" s="75">
        <v>40.6</v>
      </c>
      <c r="I120" s="75">
        <v>37.4</v>
      </c>
      <c r="J120" s="73">
        <v>12935</v>
      </c>
      <c r="K120" s="67"/>
      <c r="L120" s="67"/>
    </row>
    <row r="121" spans="1:13" x14ac:dyDescent="0.3">
      <c r="A121" s="67"/>
      <c r="B121" s="121" t="s">
        <v>687</v>
      </c>
      <c r="C121" s="121"/>
      <c r="D121" s="77">
        <v>2022</v>
      </c>
      <c r="E121" s="75">
        <v>3.3</v>
      </c>
      <c r="F121" s="75">
        <v>6.3</v>
      </c>
      <c r="G121" s="75">
        <v>12.5</v>
      </c>
      <c r="H121" s="75">
        <v>41.4</v>
      </c>
      <c r="I121" s="75">
        <v>36.5</v>
      </c>
      <c r="J121" s="73">
        <v>13283</v>
      </c>
      <c r="K121" s="67"/>
      <c r="L121" s="67"/>
    </row>
    <row r="122" spans="1:13" x14ac:dyDescent="0.3">
      <c r="A122" s="67"/>
      <c r="B122" s="121" t="s">
        <v>687</v>
      </c>
      <c r="C122" s="121"/>
      <c r="D122" s="77">
        <v>2021</v>
      </c>
      <c r="E122" s="75">
        <v>3</v>
      </c>
      <c r="F122" s="75">
        <v>5.9</v>
      </c>
      <c r="G122" s="75">
        <v>11.4</v>
      </c>
      <c r="H122" s="75">
        <v>40.5</v>
      </c>
      <c r="I122" s="75">
        <v>39.200000000000003</v>
      </c>
      <c r="J122" s="73">
        <v>12973</v>
      </c>
      <c r="K122" s="67"/>
      <c r="L122" s="67"/>
    </row>
    <row r="123" spans="1:13" x14ac:dyDescent="0.3">
      <c r="A123" s="67"/>
      <c r="B123" s="118" t="s">
        <v>422</v>
      </c>
      <c r="C123" s="119"/>
      <c r="D123" s="119"/>
      <c r="E123" s="119"/>
      <c r="F123" s="119"/>
      <c r="G123" s="119"/>
      <c r="H123" s="119"/>
      <c r="I123" s="119"/>
      <c r="J123" s="120"/>
      <c r="K123" s="67"/>
      <c r="L123" s="67"/>
      <c r="M123" s="27" t="s">
        <v>422</v>
      </c>
    </row>
    <row r="124" spans="1:13" x14ac:dyDescent="0.3">
      <c r="A124" s="67"/>
      <c r="B124" s="121" t="s">
        <v>687</v>
      </c>
      <c r="C124" s="121"/>
      <c r="D124" s="77">
        <v>2025</v>
      </c>
      <c r="E124" s="75">
        <v>3</v>
      </c>
      <c r="F124" s="75">
        <v>6.5</v>
      </c>
      <c r="G124" s="75">
        <v>12.4</v>
      </c>
      <c r="H124" s="75">
        <v>32.799999999999997</v>
      </c>
      <c r="I124" s="75">
        <v>45.3</v>
      </c>
      <c r="J124" s="73">
        <v>10105</v>
      </c>
      <c r="K124" s="67"/>
      <c r="L124" s="67"/>
    </row>
    <row r="125" spans="1:13" x14ac:dyDescent="0.3">
      <c r="A125" s="67"/>
      <c r="B125" s="121" t="s">
        <v>687</v>
      </c>
      <c r="C125" s="121"/>
      <c r="D125" s="77">
        <v>2024</v>
      </c>
      <c r="E125" s="75">
        <v>3.4</v>
      </c>
      <c r="F125" s="75">
        <v>7.5</v>
      </c>
      <c r="G125" s="75">
        <v>13</v>
      </c>
      <c r="H125" s="75">
        <v>35</v>
      </c>
      <c r="I125" s="75">
        <v>41</v>
      </c>
      <c r="J125" s="73">
        <v>9777</v>
      </c>
      <c r="K125" s="67"/>
      <c r="L125" s="67"/>
    </row>
    <row r="126" spans="1:13" x14ac:dyDescent="0.3">
      <c r="A126" s="67"/>
      <c r="B126" s="121" t="s">
        <v>687</v>
      </c>
      <c r="C126" s="121"/>
      <c r="D126" s="77">
        <v>2023</v>
      </c>
      <c r="E126" s="75">
        <v>4.0999999999999996</v>
      </c>
      <c r="F126" s="75">
        <v>8.6</v>
      </c>
      <c r="G126" s="75">
        <v>14.1</v>
      </c>
      <c r="H126" s="75">
        <v>33.700000000000003</v>
      </c>
      <c r="I126" s="75">
        <v>39.4</v>
      </c>
      <c r="J126" s="73">
        <v>9793</v>
      </c>
      <c r="K126" s="67"/>
      <c r="L126" s="67"/>
    </row>
    <row r="127" spans="1:13" x14ac:dyDescent="0.3">
      <c r="A127" s="67"/>
      <c r="B127" s="121" t="s">
        <v>687</v>
      </c>
      <c r="C127" s="121"/>
      <c r="D127" s="77">
        <v>2022</v>
      </c>
      <c r="E127" s="75">
        <v>4.9000000000000004</v>
      </c>
      <c r="F127" s="75">
        <v>9.6</v>
      </c>
      <c r="G127" s="75">
        <v>14</v>
      </c>
      <c r="H127" s="75">
        <v>33.6</v>
      </c>
      <c r="I127" s="75">
        <v>38</v>
      </c>
      <c r="J127" s="73">
        <v>9540</v>
      </c>
      <c r="K127" s="67"/>
      <c r="L127" s="67"/>
    </row>
    <row r="128" spans="1:13" x14ac:dyDescent="0.3">
      <c r="A128" s="67"/>
      <c r="B128" s="121" t="s">
        <v>687</v>
      </c>
      <c r="C128" s="121"/>
      <c r="D128" s="77">
        <v>2021</v>
      </c>
      <c r="E128" s="75">
        <v>4.3</v>
      </c>
      <c r="F128" s="75">
        <v>8.1</v>
      </c>
      <c r="G128" s="75">
        <v>12.9</v>
      </c>
      <c r="H128" s="75">
        <v>34.299999999999997</v>
      </c>
      <c r="I128" s="75">
        <v>40.4</v>
      </c>
      <c r="J128" s="73">
        <v>8719</v>
      </c>
      <c r="K128" s="67"/>
      <c r="L128" s="67"/>
    </row>
    <row r="129" spans="1:13" x14ac:dyDescent="0.3">
      <c r="A129" s="67"/>
      <c r="B129" s="118" t="s">
        <v>423</v>
      </c>
      <c r="C129" s="119"/>
      <c r="D129" s="119"/>
      <c r="E129" s="119"/>
      <c r="F129" s="119"/>
      <c r="G129" s="119"/>
      <c r="H129" s="119"/>
      <c r="I129" s="119"/>
      <c r="J129" s="120"/>
      <c r="K129" s="67"/>
      <c r="L129" s="67"/>
      <c r="M129" s="27" t="s">
        <v>423</v>
      </c>
    </row>
    <row r="130" spans="1:13" x14ac:dyDescent="0.3">
      <c r="A130" s="67"/>
      <c r="B130" s="121" t="s">
        <v>687</v>
      </c>
      <c r="C130" s="121"/>
      <c r="D130" s="77">
        <v>2025</v>
      </c>
      <c r="E130" s="75">
        <v>7.8</v>
      </c>
      <c r="F130" s="75">
        <v>10.9</v>
      </c>
      <c r="G130" s="75">
        <v>17.2</v>
      </c>
      <c r="H130" s="75">
        <v>33.1</v>
      </c>
      <c r="I130" s="75">
        <v>31</v>
      </c>
      <c r="J130" s="73">
        <v>10429</v>
      </c>
      <c r="K130" s="67"/>
      <c r="L130" s="67"/>
    </row>
    <row r="131" spans="1:13" x14ac:dyDescent="0.3">
      <c r="A131" s="67"/>
      <c r="B131" s="121" t="s">
        <v>687</v>
      </c>
      <c r="C131" s="121"/>
      <c r="D131" s="77">
        <v>2024</v>
      </c>
      <c r="E131" s="75">
        <v>7.6</v>
      </c>
      <c r="F131" s="75">
        <v>11.7</v>
      </c>
      <c r="G131" s="75">
        <v>16.3</v>
      </c>
      <c r="H131" s="75">
        <v>34.5</v>
      </c>
      <c r="I131" s="75">
        <v>29.8</v>
      </c>
      <c r="J131" s="73">
        <v>10185</v>
      </c>
      <c r="K131" s="67"/>
      <c r="L131" s="67"/>
    </row>
    <row r="132" spans="1:13" x14ac:dyDescent="0.3">
      <c r="A132" s="67"/>
      <c r="B132" s="121" t="s">
        <v>687</v>
      </c>
      <c r="C132" s="121"/>
      <c r="D132" s="77">
        <v>2023</v>
      </c>
      <c r="E132" s="75">
        <v>8.1</v>
      </c>
      <c r="F132" s="75">
        <v>11.6</v>
      </c>
      <c r="G132" s="75">
        <v>17.100000000000001</v>
      </c>
      <c r="H132" s="75">
        <v>35.799999999999997</v>
      </c>
      <c r="I132" s="75">
        <v>27.4</v>
      </c>
      <c r="J132" s="73">
        <v>10412</v>
      </c>
      <c r="K132" s="67"/>
      <c r="L132" s="67"/>
    </row>
    <row r="133" spans="1:13" x14ac:dyDescent="0.3">
      <c r="A133" s="67"/>
      <c r="B133" s="121" t="s">
        <v>687</v>
      </c>
      <c r="C133" s="121"/>
      <c r="D133" s="77">
        <v>2022</v>
      </c>
      <c r="E133" s="75">
        <v>8.8000000000000007</v>
      </c>
      <c r="F133" s="75">
        <v>12.2</v>
      </c>
      <c r="G133" s="75">
        <v>16.8</v>
      </c>
      <c r="H133" s="75">
        <v>35.4</v>
      </c>
      <c r="I133" s="75">
        <v>26.8</v>
      </c>
      <c r="J133" s="73">
        <v>10514</v>
      </c>
      <c r="K133" s="67"/>
      <c r="L133" s="67"/>
    </row>
    <row r="134" spans="1:13" x14ac:dyDescent="0.3">
      <c r="A134" s="67"/>
      <c r="B134" s="121" t="s">
        <v>687</v>
      </c>
      <c r="C134" s="121"/>
      <c r="D134" s="77">
        <v>2021</v>
      </c>
      <c r="E134" s="75">
        <v>8.4</v>
      </c>
      <c r="F134" s="75">
        <v>11.7</v>
      </c>
      <c r="G134" s="75">
        <v>16</v>
      </c>
      <c r="H134" s="75">
        <v>35.9</v>
      </c>
      <c r="I134" s="75">
        <v>28</v>
      </c>
      <c r="J134" s="73">
        <v>10286</v>
      </c>
      <c r="K134" s="67"/>
      <c r="L134" s="67"/>
    </row>
    <row r="135" spans="1:13" x14ac:dyDescent="0.3">
      <c r="A135" s="67"/>
      <c r="B135" s="67"/>
      <c r="C135" s="67"/>
      <c r="D135" s="67"/>
      <c r="E135" s="67"/>
      <c r="F135" s="67"/>
      <c r="G135" s="67"/>
      <c r="H135" s="67"/>
      <c r="I135" s="67"/>
      <c r="J135" s="67"/>
      <c r="K135" s="67"/>
      <c r="L135" s="67"/>
    </row>
    <row r="136" spans="1:13" hidden="1" x14ac:dyDescent="0.3">
      <c r="A136" s="67"/>
      <c r="B136" s="67"/>
      <c r="C136" s="67"/>
      <c r="D136" s="67"/>
      <c r="E136" s="67"/>
      <c r="F136" s="67"/>
      <c r="G136" s="67"/>
      <c r="H136" s="67"/>
      <c r="I136" s="67"/>
      <c r="J136" s="67"/>
      <c r="K136" s="67"/>
      <c r="L136" s="67"/>
    </row>
    <row r="137" spans="1:13" hidden="1" x14ac:dyDescent="0.3">
      <c r="A137" s="67"/>
      <c r="B137" s="67"/>
      <c r="C137" s="67"/>
      <c r="D137" s="67"/>
      <c r="E137" s="67"/>
      <c r="F137" s="67"/>
      <c r="G137" s="67"/>
      <c r="H137" s="67"/>
      <c r="I137" s="67"/>
      <c r="J137" s="67"/>
      <c r="K137" s="67"/>
      <c r="L137" s="67"/>
    </row>
    <row r="138" spans="1:13" hidden="1" x14ac:dyDescent="0.3">
      <c r="A138" s="67"/>
      <c r="B138" s="67"/>
      <c r="C138" s="67"/>
      <c r="D138" s="67"/>
      <c r="E138" s="67"/>
      <c r="F138" s="67"/>
      <c r="G138" s="67"/>
      <c r="H138" s="67"/>
      <c r="I138" s="67"/>
      <c r="J138" s="67"/>
      <c r="K138" s="67"/>
      <c r="L138" s="67"/>
    </row>
    <row r="139" spans="1:13" hidden="1" x14ac:dyDescent="0.3">
      <c r="A139" s="67"/>
      <c r="B139" s="67"/>
      <c r="C139" s="67"/>
      <c r="D139" s="67"/>
      <c r="E139" s="67"/>
      <c r="F139" s="67"/>
      <c r="G139" s="67"/>
      <c r="H139" s="67"/>
      <c r="I139" s="67"/>
      <c r="J139" s="67"/>
      <c r="K139" s="67"/>
      <c r="L139" s="67"/>
    </row>
    <row r="140" spans="1:13" hidden="1" x14ac:dyDescent="0.3">
      <c r="A140" s="67"/>
      <c r="B140" s="67"/>
      <c r="C140" s="67"/>
      <c r="D140" s="67"/>
      <c r="E140" s="67"/>
      <c r="F140" s="67"/>
      <c r="G140" s="67"/>
      <c r="H140" s="67"/>
      <c r="I140" s="67"/>
      <c r="J140" s="67"/>
      <c r="K140" s="67"/>
      <c r="L140" s="67"/>
    </row>
    <row r="141" spans="1:13" hidden="1" x14ac:dyDescent="0.3">
      <c r="A141" s="67"/>
      <c r="B141" s="67"/>
      <c r="C141" s="67"/>
      <c r="D141" s="67"/>
      <c r="E141" s="67"/>
      <c r="F141" s="67"/>
      <c r="G141" s="67"/>
      <c r="H141" s="67"/>
      <c r="I141" s="67"/>
      <c r="J141" s="67"/>
      <c r="K141" s="67"/>
      <c r="L141" s="67"/>
    </row>
    <row r="142" spans="1:13" hidden="1" x14ac:dyDescent="0.3">
      <c r="A142" s="67"/>
      <c r="B142" s="67"/>
      <c r="C142" s="67"/>
      <c r="D142" s="67"/>
      <c r="E142" s="67"/>
      <c r="F142" s="67"/>
      <c r="G142" s="67"/>
      <c r="H142" s="67"/>
      <c r="I142" s="67"/>
      <c r="J142" s="67"/>
      <c r="K142" s="67"/>
      <c r="L142" s="67"/>
    </row>
    <row r="143" spans="1:13" hidden="1" x14ac:dyDescent="0.3">
      <c r="A143" s="67"/>
      <c r="B143" s="67"/>
      <c r="C143" s="67"/>
      <c r="D143" s="67"/>
      <c r="E143" s="67"/>
      <c r="F143" s="67"/>
      <c r="G143" s="67"/>
      <c r="H143" s="67"/>
      <c r="I143" s="67"/>
      <c r="J143" s="67"/>
      <c r="K143" s="67"/>
      <c r="L143" s="67"/>
    </row>
    <row r="144" spans="1:13"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tUoqX6KeCQwAcpF41qzRN9xtGiwfmpg0hiEuC+U1vlQlHU/ubija+6znOwtdj0apvzns4LOUo09s8huhRkV8Yg==" saltValue="7zHfVZoaNQB3OZ+2j426vg==" spinCount="100000" sheet="1" objects="1" scenarios="1"/>
  <mergeCells count="132">
    <mergeCell ref="B129:J129"/>
    <mergeCell ref="B130:C130"/>
    <mergeCell ref="B131:C131"/>
    <mergeCell ref="B132:C132"/>
    <mergeCell ref="B133:C133"/>
    <mergeCell ref="B134:C134"/>
    <mergeCell ref="B123:J123"/>
    <mergeCell ref="B124:C124"/>
    <mergeCell ref="B125:C125"/>
    <mergeCell ref="B126:C126"/>
    <mergeCell ref="B127:C127"/>
    <mergeCell ref="B128:C128"/>
    <mergeCell ref="B117:J117"/>
    <mergeCell ref="B118:C118"/>
    <mergeCell ref="B119:C119"/>
    <mergeCell ref="B120:C120"/>
    <mergeCell ref="B121:C121"/>
    <mergeCell ref="B122:C122"/>
    <mergeCell ref="B111:J111"/>
    <mergeCell ref="B112:C112"/>
    <mergeCell ref="B113:C113"/>
    <mergeCell ref="B114:C114"/>
    <mergeCell ref="B115:C115"/>
    <mergeCell ref="B116:C116"/>
    <mergeCell ref="B105:J105"/>
    <mergeCell ref="B106:C106"/>
    <mergeCell ref="B107:C107"/>
    <mergeCell ref="B108:C108"/>
    <mergeCell ref="B109:C109"/>
    <mergeCell ref="B110:C110"/>
    <mergeCell ref="B99:J99"/>
    <mergeCell ref="B100:C100"/>
    <mergeCell ref="B101:C101"/>
    <mergeCell ref="B102:C102"/>
    <mergeCell ref="B103:C103"/>
    <mergeCell ref="B104:C104"/>
    <mergeCell ref="B93:J93"/>
    <mergeCell ref="B94:C94"/>
    <mergeCell ref="B95:C95"/>
    <mergeCell ref="B96:C96"/>
    <mergeCell ref="B97:C97"/>
    <mergeCell ref="B98:C98"/>
    <mergeCell ref="B87:J87"/>
    <mergeCell ref="B88:C88"/>
    <mergeCell ref="B89:C89"/>
    <mergeCell ref="B90:C90"/>
    <mergeCell ref="B91:C91"/>
    <mergeCell ref="B92:C92"/>
    <mergeCell ref="B81:J81"/>
    <mergeCell ref="B82:C82"/>
    <mergeCell ref="B83:C83"/>
    <mergeCell ref="B84:C84"/>
    <mergeCell ref="B85:C85"/>
    <mergeCell ref="B86:C86"/>
    <mergeCell ref="B75:J75"/>
    <mergeCell ref="B76:C76"/>
    <mergeCell ref="B77:C77"/>
    <mergeCell ref="B78:C78"/>
    <mergeCell ref="B79:C79"/>
    <mergeCell ref="B80:C80"/>
    <mergeCell ref="B69:J69"/>
    <mergeCell ref="B70:C70"/>
    <mergeCell ref="B71:C71"/>
    <mergeCell ref="B72:C72"/>
    <mergeCell ref="B73:C73"/>
    <mergeCell ref="B74:C74"/>
    <mergeCell ref="B63:J63"/>
    <mergeCell ref="B64:C64"/>
    <mergeCell ref="B65:C65"/>
    <mergeCell ref="B66:C66"/>
    <mergeCell ref="B67:C67"/>
    <mergeCell ref="B68:C68"/>
    <mergeCell ref="B57:J57"/>
    <mergeCell ref="B58:C58"/>
    <mergeCell ref="B59:C59"/>
    <mergeCell ref="B60:C60"/>
    <mergeCell ref="B61:C61"/>
    <mergeCell ref="B62:C62"/>
    <mergeCell ref="B51:J51"/>
    <mergeCell ref="B52:C52"/>
    <mergeCell ref="B53:C53"/>
    <mergeCell ref="B54:C54"/>
    <mergeCell ref="B55:C55"/>
    <mergeCell ref="B56:C56"/>
    <mergeCell ref="B45:J45"/>
    <mergeCell ref="B46:C46"/>
    <mergeCell ref="B47:C47"/>
    <mergeCell ref="B48:C48"/>
    <mergeCell ref="B49:C49"/>
    <mergeCell ref="B50:C50"/>
    <mergeCell ref="B39:J39"/>
    <mergeCell ref="B40:C40"/>
    <mergeCell ref="B41:C41"/>
    <mergeCell ref="B42:C42"/>
    <mergeCell ref="B43:C43"/>
    <mergeCell ref="B44:C44"/>
    <mergeCell ref="B33:J33"/>
    <mergeCell ref="B34:C34"/>
    <mergeCell ref="B35:C35"/>
    <mergeCell ref="B36:C36"/>
    <mergeCell ref="B37:C37"/>
    <mergeCell ref="B38:C38"/>
    <mergeCell ref="B27:J27"/>
    <mergeCell ref="B28:C28"/>
    <mergeCell ref="B29:C29"/>
    <mergeCell ref="B30:C30"/>
    <mergeCell ref="B31:C31"/>
    <mergeCell ref="B32:C32"/>
    <mergeCell ref="B21:J21"/>
    <mergeCell ref="B22:C22"/>
    <mergeCell ref="B23:C23"/>
    <mergeCell ref="B24:C24"/>
    <mergeCell ref="B25:C25"/>
    <mergeCell ref="B26:C26"/>
    <mergeCell ref="B15:J15"/>
    <mergeCell ref="B16:C16"/>
    <mergeCell ref="B17:C17"/>
    <mergeCell ref="B18:C18"/>
    <mergeCell ref="B19:C19"/>
    <mergeCell ref="B20:C20"/>
    <mergeCell ref="B9:J9"/>
    <mergeCell ref="B10:C10"/>
    <mergeCell ref="B11:C11"/>
    <mergeCell ref="B12:C12"/>
    <mergeCell ref="B13:C13"/>
    <mergeCell ref="B14:C14"/>
    <mergeCell ref="A1:B2"/>
    <mergeCell ref="C1:J1"/>
    <mergeCell ref="C2:K2"/>
    <mergeCell ref="B5:K5"/>
    <mergeCell ref="E7:I7"/>
    <mergeCell ref="B8:C8"/>
  </mergeCells>
  <pageMargins left="0.2" right="0.2" top="0.25" bottom="0.35" header="0.3" footer="0.45"/>
  <pageSetup scale="9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2BA5E-853C-449D-93FC-9EB7E4AA67B2}">
  <sheetPr codeName="Sheet34"/>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2" t="s">
        <v>706</v>
      </c>
      <c r="B1" s="112"/>
      <c r="C1" s="113" t="s">
        <v>147</v>
      </c>
      <c r="D1" s="113"/>
      <c r="E1" s="113"/>
      <c r="F1" s="113"/>
      <c r="G1" s="113"/>
      <c r="H1" s="113"/>
      <c r="I1" s="113"/>
      <c r="J1" s="113"/>
      <c r="K1" s="51"/>
      <c r="L1" s="4"/>
      <c r="M1" s="20"/>
      <c r="N1" s="20"/>
      <c r="O1" s="31"/>
    </row>
    <row r="2" spans="1:15" s="5" customFormat="1" ht="17.25" customHeight="1" x14ac:dyDescent="0.35">
      <c r="A2" s="94"/>
      <c r="B2" s="94"/>
      <c r="C2" s="95" t="s">
        <v>686</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26" x14ac:dyDescent="0.3">
      <c r="A5" s="68"/>
      <c r="B5" s="111" t="s">
        <v>649</v>
      </c>
      <c r="C5" s="111"/>
      <c r="D5" s="111"/>
      <c r="E5" s="111"/>
      <c r="F5" s="111"/>
      <c r="G5" s="111"/>
      <c r="H5" s="111"/>
      <c r="I5" s="111"/>
      <c r="J5" s="111"/>
      <c r="K5" s="111"/>
      <c r="L5" s="68"/>
      <c r="M5" s="26" t="s">
        <v>649</v>
      </c>
      <c r="N5" s="26"/>
      <c r="O5" s="30"/>
    </row>
    <row r="6" spans="1:15" s="22" customFormat="1" ht="12.5" x14ac:dyDescent="0.25">
      <c r="A6" s="67"/>
      <c r="B6" s="67"/>
      <c r="C6" s="67"/>
      <c r="D6" s="67"/>
      <c r="E6" s="67"/>
      <c r="F6" s="67"/>
      <c r="G6" s="67"/>
      <c r="H6" s="67"/>
      <c r="I6" s="67"/>
      <c r="J6" s="67"/>
      <c r="K6" s="67"/>
      <c r="L6" s="67"/>
      <c r="M6" s="23"/>
      <c r="N6" s="23"/>
      <c r="O6" s="29"/>
    </row>
    <row r="7" spans="1:15" s="52" customFormat="1" x14ac:dyDescent="0.3">
      <c r="A7" s="69"/>
      <c r="B7" s="69"/>
      <c r="C7" s="69"/>
      <c r="D7" s="69"/>
      <c r="E7" s="69"/>
      <c r="F7" s="69"/>
      <c r="G7" s="114" t="s">
        <v>687</v>
      </c>
      <c r="H7" s="114"/>
      <c r="I7" s="114"/>
      <c r="J7" s="114"/>
      <c r="K7" s="114"/>
      <c r="L7" s="69"/>
    </row>
    <row r="8" spans="1:15" s="52" customFormat="1" x14ac:dyDescent="0.3">
      <c r="A8" s="69"/>
      <c r="B8" s="69"/>
      <c r="C8" s="69"/>
      <c r="D8" s="69"/>
      <c r="E8" s="69"/>
      <c r="F8" s="69"/>
      <c r="G8" s="70" t="s">
        <v>479</v>
      </c>
      <c r="H8" s="70" t="s">
        <v>480</v>
      </c>
      <c r="I8" s="70" t="s">
        <v>503</v>
      </c>
      <c r="J8" s="70" t="s">
        <v>515</v>
      </c>
      <c r="K8" s="70" t="s">
        <v>544</v>
      </c>
      <c r="L8" s="69"/>
    </row>
    <row r="9" spans="1:15" s="22" customFormat="1" ht="12.5" x14ac:dyDescent="0.25">
      <c r="A9" s="67"/>
      <c r="B9" s="115" t="s">
        <v>46</v>
      </c>
      <c r="C9" s="115"/>
      <c r="D9" s="115"/>
      <c r="E9" s="115"/>
      <c r="F9" s="115"/>
      <c r="G9" s="75">
        <v>8.3000000000000007</v>
      </c>
      <c r="H9" s="75">
        <v>9.3000000000000007</v>
      </c>
      <c r="I9" s="75">
        <v>10.9</v>
      </c>
      <c r="J9" s="75">
        <v>11.6</v>
      </c>
      <c r="K9" s="75">
        <v>12.7</v>
      </c>
      <c r="L9" s="67"/>
      <c r="M9" s="23"/>
      <c r="N9" s="23" t="s">
        <v>46</v>
      </c>
      <c r="O9" s="29"/>
    </row>
    <row r="10" spans="1:15" s="22" customFormat="1" ht="12.5" x14ac:dyDescent="0.25">
      <c r="A10" s="67"/>
      <c r="B10" s="115" t="s">
        <v>47</v>
      </c>
      <c r="C10" s="115"/>
      <c r="D10" s="115"/>
      <c r="E10" s="115"/>
      <c r="F10" s="115"/>
      <c r="G10" s="75">
        <v>90.8</v>
      </c>
      <c r="H10" s="75">
        <v>89.7</v>
      </c>
      <c r="I10" s="75">
        <v>88.3</v>
      </c>
      <c r="J10" s="75">
        <v>87.5</v>
      </c>
      <c r="K10" s="75">
        <v>86.3</v>
      </c>
      <c r="L10" s="67"/>
      <c r="M10" s="23"/>
      <c r="N10" s="23" t="s">
        <v>47</v>
      </c>
      <c r="O10" s="29"/>
    </row>
    <row r="11" spans="1:15" s="22" customFormat="1" ht="12.5" x14ac:dyDescent="0.25">
      <c r="A11" s="67"/>
      <c r="B11" s="115" t="s">
        <v>203</v>
      </c>
      <c r="C11" s="115"/>
      <c r="D11" s="115"/>
      <c r="E11" s="115"/>
      <c r="F11" s="115"/>
      <c r="G11" s="75">
        <v>0.9</v>
      </c>
      <c r="H11" s="75">
        <v>1</v>
      </c>
      <c r="I11" s="75">
        <v>0.8</v>
      </c>
      <c r="J11" s="75">
        <v>0.8</v>
      </c>
      <c r="K11" s="75">
        <v>1</v>
      </c>
      <c r="L11" s="67"/>
      <c r="M11" s="23"/>
      <c r="N11" s="23" t="s">
        <v>203</v>
      </c>
      <c r="O11" s="29"/>
    </row>
    <row r="12" spans="1:15" s="25" customFormat="1" x14ac:dyDescent="0.25">
      <c r="A12" s="67"/>
      <c r="B12" s="67"/>
      <c r="C12" s="67"/>
      <c r="D12" s="67"/>
      <c r="E12" s="67"/>
      <c r="F12" s="67"/>
      <c r="G12" s="67"/>
      <c r="H12" s="67"/>
      <c r="I12" s="67"/>
      <c r="J12" s="67"/>
      <c r="K12" s="67"/>
      <c r="L12" s="67"/>
      <c r="M12" s="26"/>
      <c r="N12" s="26"/>
      <c r="O12" s="30"/>
    </row>
    <row r="13" spans="1:15" s="25" customFormat="1" x14ac:dyDescent="0.25">
      <c r="A13" s="67"/>
      <c r="B13" s="115" t="s">
        <v>24</v>
      </c>
      <c r="C13" s="115"/>
      <c r="D13" s="115"/>
      <c r="E13" s="115"/>
      <c r="F13" s="115"/>
      <c r="G13" s="73">
        <v>15485</v>
      </c>
      <c r="H13" s="73">
        <v>15972</v>
      </c>
      <c r="I13" s="73">
        <v>15812</v>
      </c>
      <c r="J13" s="73">
        <v>15667</v>
      </c>
      <c r="K13" s="73">
        <v>16436</v>
      </c>
      <c r="L13" s="67"/>
      <c r="M13" s="26"/>
      <c r="N13" s="26" t="s">
        <v>24</v>
      </c>
      <c r="O13" s="30"/>
    </row>
    <row r="14" spans="1:15" s="25" customFormat="1" x14ac:dyDescent="0.25">
      <c r="A14" s="67"/>
      <c r="B14" s="67"/>
      <c r="C14" s="67"/>
      <c r="D14" s="67"/>
      <c r="E14" s="67"/>
      <c r="F14" s="67"/>
      <c r="G14" s="67"/>
      <c r="H14" s="67"/>
      <c r="I14" s="67"/>
      <c r="J14" s="67"/>
      <c r="K14" s="67"/>
      <c r="L14" s="67"/>
      <c r="M14" s="26"/>
      <c r="N14" s="26"/>
      <c r="O14" s="30"/>
    </row>
    <row r="15" spans="1:15" s="22" customFormat="1" ht="12.5" x14ac:dyDescent="0.25">
      <c r="A15" s="67"/>
      <c r="B15" s="67"/>
      <c r="C15" s="67"/>
      <c r="D15" s="67"/>
      <c r="E15" s="67"/>
      <c r="F15" s="67"/>
      <c r="G15" s="67"/>
      <c r="H15" s="67"/>
      <c r="I15" s="67"/>
      <c r="J15" s="67"/>
      <c r="K15" s="67"/>
      <c r="L15" s="67"/>
      <c r="M15" s="23"/>
      <c r="N15" s="23"/>
      <c r="O15" s="29"/>
    </row>
    <row r="16" spans="1:15" s="25" customFormat="1" ht="52" x14ac:dyDescent="0.3">
      <c r="A16" s="68"/>
      <c r="B16" s="111" t="s">
        <v>650</v>
      </c>
      <c r="C16" s="111"/>
      <c r="D16" s="111"/>
      <c r="E16" s="111"/>
      <c r="F16" s="111"/>
      <c r="G16" s="111"/>
      <c r="H16" s="111"/>
      <c r="I16" s="111"/>
      <c r="J16" s="111"/>
      <c r="K16" s="111"/>
      <c r="L16" s="68"/>
      <c r="M16" s="26" t="s">
        <v>650</v>
      </c>
      <c r="N16" s="26"/>
      <c r="O16" s="30"/>
    </row>
    <row r="17" spans="1:15" s="22" customFormat="1" ht="12.5" x14ac:dyDescent="0.25">
      <c r="A17" s="67"/>
      <c r="B17" s="67"/>
      <c r="C17" s="67"/>
      <c r="D17" s="67"/>
      <c r="E17" s="67"/>
      <c r="F17" s="67"/>
      <c r="G17" s="67"/>
      <c r="H17" s="67"/>
      <c r="I17" s="67"/>
      <c r="J17" s="67"/>
      <c r="K17" s="67"/>
      <c r="L17" s="67"/>
      <c r="M17" s="23"/>
      <c r="N17" s="23"/>
      <c r="O17" s="29"/>
    </row>
    <row r="18" spans="1:15" s="52" customFormat="1" x14ac:dyDescent="0.3">
      <c r="A18" s="69"/>
      <c r="B18" s="69"/>
      <c r="C18" s="69"/>
      <c r="D18" s="69"/>
      <c r="E18" s="69"/>
      <c r="F18" s="69"/>
      <c r="G18" s="114" t="s">
        <v>687</v>
      </c>
      <c r="H18" s="114"/>
      <c r="I18" s="114"/>
      <c r="J18" s="114"/>
      <c r="K18" s="114"/>
      <c r="L18" s="69"/>
    </row>
    <row r="19" spans="1:15" s="52" customFormat="1" x14ac:dyDescent="0.3">
      <c r="A19" s="69"/>
      <c r="B19" s="69"/>
      <c r="C19" s="69"/>
      <c r="D19" s="69"/>
      <c r="E19" s="69"/>
      <c r="F19" s="69"/>
      <c r="G19" s="70" t="s">
        <v>479</v>
      </c>
      <c r="H19" s="70" t="s">
        <v>480</v>
      </c>
      <c r="I19" s="70" t="s">
        <v>503</v>
      </c>
      <c r="J19" s="70" t="s">
        <v>515</v>
      </c>
      <c r="K19" s="70" t="s">
        <v>544</v>
      </c>
      <c r="L19" s="69"/>
    </row>
    <row r="20" spans="1:15" s="22" customFormat="1" ht="12.5" x14ac:dyDescent="0.25">
      <c r="A20" s="67"/>
      <c r="B20" s="115" t="s">
        <v>204</v>
      </c>
      <c r="C20" s="115"/>
      <c r="D20" s="115"/>
      <c r="E20" s="115"/>
      <c r="F20" s="115"/>
      <c r="G20" s="75">
        <v>63.7</v>
      </c>
      <c r="H20" s="75">
        <v>65.3</v>
      </c>
      <c r="I20" s="75">
        <v>65.7</v>
      </c>
      <c r="J20" s="75">
        <v>68.2</v>
      </c>
      <c r="K20" s="75">
        <v>70.7</v>
      </c>
      <c r="L20" s="67"/>
      <c r="M20" s="23"/>
      <c r="N20" s="23" t="s">
        <v>204</v>
      </c>
      <c r="O20" s="29"/>
    </row>
    <row r="21" spans="1:15" s="22" customFormat="1" ht="12.5" x14ac:dyDescent="0.25">
      <c r="A21" s="67"/>
      <c r="B21" s="115" t="s">
        <v>205</v>
      </c>
      <c r="C21" s="115"/>
      <c r="D21" s="115"/>
      <c r="E21" s="115"/>
      <c r="F21" s="115"/>
      <c r="G21" s="75">
        <v>15</v>
      </c>
      <c r="H21" s="75">
        <v>15.5</v>
      </c>
      <c r="I21" s="75">
        <v>16.5</v>
      </c>
      <c r="J21" s="75">
        <v>15.4</v>
      </c>
      <c r="K21" s="75">
        <v>16.2</v>
      </c>
      <c r="L21" s="67"/>
      <c r="M21" s="23"/>
      <c r="N21" s="23" t="s">
        <v>205</v>
      </c>
      <c r="O21" s="29"/>
    </row>
    <row r="22" spans="1:15" s="22" customFormat="1" ht="12.5" x14ac:dyDescent="0.25">
      <c r="A22" s="67"/>
      <c r="B22" s="115" t="s">
        <v>206</v>
      </c>
      <c r="C22" s="115"/>
      <c r="D22" s="115"/>
      <c r="E22" s="115"/>
      <c r="F22" s="115"/>
      <c r="G22" s="75">
        <v>3.4</v>
      </c>
      <c r="H22" s="75">
        <v>3.3</v>
      </c>
      <c r="I22" s="75">
        <v>3.3</v>
      </c>
      <c r="J22" s="75">
        <v>3.1</v>
      </c>
      <c r="K22" s="75">
        <v>2.7</v>
      </c>
      <c r="L22" s="67"/>
      <c r="M22" s="23"/>
      <c r="N22" s="23" t="s">
        <v>206</v>
      </c>
      <c r="O22" s="29"/>
    </row>
    <row r="23" spans="1:15" s="22" customFormat="1" ht="12.5" x14ac:dyDescent="0.25">
      <c r="A23" s="67"/>
      <c r="B23" s="115" t="s">
        <v>207</v>
      </c>
      <c r="C23" s="115"/>
      <c r="D23" s="115"/>
      <c r="E23" s="115"/>
      <c r="F23" s="115"/>
      <c r="G23" s="75">
        <v>7.2</v>
      </c>
      <c r="H23" s="75">
        <v>7.5</v>
      </c>
      <c r="I23" s="75">
        <v>6.9</v>
      </c>
      <c r="J23" s="75">
        <v>8.1999999999999993</v>
      </c>
      <c r="K23" s="75">
        <v>5.4</v>
      </c>
      <c r="L23" s="67"/>
      <c r="M23" s="23"/>
      <c r="N23" s="23" t="s">
        <v>207</v>
      </c>
      <c r="O23" s="29"/>
    </row>
    <row r="24" spans="1:15" s="22" customFormat="1" ht="12.5" x14ac:dyDescent="0.25">
      <c r="A24" s="67"/>
      <c r="B24" s="115" t="s">
        <v>208</v>
      </c>
      <c r="C24" s="115"/>
      <c r="D24" s="115"/>
      <c r="E24" s="115"/>
      <c r="F24" s="115"/>
      <c r="G24" s="75">
        <v>2</v>
      </c>
      <c r="H24" s="75">
        <v>2.7</v>
      </c>
      <c r="I24" s="75">
        <v>2.9</v>
      </c>
      <c r="J24" s="75">
        <v>2.6</v>
      </c>
      <c r="K24" s="75">
        <v>2.9</v>
      </c>
      <c r="L24" s="67"/>
      <c r="M24" s="23"/>
      <c r="N24" s="23" t="s">
        <v>208</v>
      </c>
      <c r="O24" s="29"/>
    </row>
    <row r="25" spans="1:15" s="22" customFormat="1" ht="12.5" x14ac:dyDescent="0.25">
      <c r="A25" s="67"/>
      <c r="B25" s="115" t="s">
        <v>209</v>
      </c>
      <c r="C25" s="115"/>
      <c r="D25" s="115"/>
      <c r="E25" s="115"/>
      <c r="F25" s="115"/>
      <c r="G25" s="75">
        <v>15.5</v>
      </c>
      <c r="H25" s="75">
        <v>15.8</v>
      </c>
      <c r="I25" s="75">
        <v>14.8</v>
      </c>
      <c r="J25" s="75">
        <v>14.4</v>
      </c>
      <c r="K25" s="75">
        <v>12.8</v>
      </c>
      <c r="L25" s="67"/>
      <c r="M25" s="23"/>
      <c r="N25" s="23" t="s">
        <v>209</v>
      </c>
      <c r="O25" s="29"/>
    </row>
    <row r="26" spans="1:15" s="22" customFormat="1" ht="12.5" x14ac:dyDescent="0.25">
      <c r="A26" s="67"/>
      <c r="B26" s="115" t="s">
        <v>210</v>
      </c>
      <c r="C26" s="115"/>
      <c r="D26" s="115"/>
      <c r="E26" s="115"/>
      <c r="F26" s="115"/>
      <c r="G26" s="75">
        <v>2.4</v>
      </c>
      <c r="H26" s="75">
        <v>2.4</v>
      </c>
      <c r="I26" s="75">
        <v>2.5</v>
      </c>
      <c r="J26" s="75">
        <v>2.8</v>
      </c>
      <c r="K26" s="75">
        <v>2.5</v>
      </c>
      <c r="L26" s="67"/>
      <c r="M26" s="23"/>
      <c r="N26" s="23" t="s">
        <v>210</v>
      </c>
      <c r="O26" s="29"/>
    </row>
    <row r="27" spans="1:15" s="22" customFormat="1" ht="12.5" x14ac:dyDescent="0.25">
      <c r="A27" s="67"/>
      <c r="B27" s="115" t="s">
        <v>541</v>
      </c>
      <c r="C27" s="115"/>
      <c r="D27" s="115"/>
      <c r="E27" s="115"/>
      <c r="F27" s="115"/>
      <c r="G27" s="75">
        <v>6.1</v>
      </c>
      <c r="H27" s="75">
        <v>5.4</v>
      </c>
      <c r="I27" s="75">
        <v>4.7</v>
      </c>
      <c r="J27" s="75">
        <v>5.9</v>
      </c>
      <c r="K27" s="75">
        <v>5.7</v>
      </c>
      <c r="L27" s="67"/>
      <c r="M27" s="23"/>
      <c r="N27" s="23" t="s">
        <v>541</v>
      </c>
      <c r="O27" s="29"/>
    </row>
    <row r="28" spans="1:15" s="22" customFormat="1" ht="12.5" x14ac:dyDescent="0.25">
      <c r="A28" s="67"/>
      <c r="B28" s="67"/>
      <c r="C28" s="67"/>
      <c r="D28" s="67"/>
      <c r="E28" s="67"/>
      <c r="F28" s="67"/>
      <c r="G28" s="67"/>
      <c r="H28" s="67"/>
      <c r="I28" s="67"/>
      <c r="J28" s="67"/>
      <c r="K28" s="67"/>
      <c r="L28" s="67"/>
      <c r="M28" s="23"/>
      <c r="N28" s="23"/>
      <c r="O28" s="29"/>
    </row>
    <row r="29" spans="1:15" s="22" customFormat="1" ht="12.5" x14ac:dyDescent="0.25">
      <c r="A29" s="67"/>
      <c r="B29" s="115" t="s">
        <v>24</v>
      </c>
      <c r="C29" s="115"/>
      <c r="D29" s="115"/>
      <c r="E29" s="115"/>
      <c r="F29" s="115"/>
      <c r="G29" s="73">
        <v>1359</v>
      </c>
      <c r="H29" s="73">
        <v>1563</v>
      </c>
      <c r="I29" s="73">
        <v>1778</v>
      </c>
      <c r="J29" s="73">
        <v>1868</v>
      </c>
      <c r="K29" s="73">
        <v>2141</v>
      </c>
      <c r="L29" s="67"/>
      <c r="M29" s="23"/>
      <c r="N29" s="23" t="s">
        <v>24</v>
      </c>
      <c r="O29" s="29"/>
    </row>
    <row r="30" spans="1:15" s="22" customFormat="1" ht="12.5" x14ac:dyDescent="0.25">
      <c r="A30" s="67"/>
      <c r="B30" s="67"/>
      <c r="C30" s="67"/>
      <c r="D30" s="67"/>
      <c r="E30" s="67"/>
      <c r="F30" s="67"/>
      <c r="G30" s="67"/>
      <c r="H30" s="67"/>
      <c r="I30" s="67"/>
      <c r="J30" s="67"/>
      <c r="K30" s="67"/>
      <c r="L30" s="67"/>
      <c r="M30" s="23"/>
      <c r="N30" s="23"/>
      <c r="O30" s="29"/>
    </row>
    <row r="31" spans="1:15" s="22" customFormat="1" ht="12.5" x14ac:dyDescent="0.25">
      <c r="A31" s="67"/>
      <c r="B31" s="67"/>
      <c r="C31" s="67"/>
      <c r="D31" s="67"/>
      <c r="E31" s="67"/>
      <c r="F31" s="67"/>
      <c r="G31" s="67"/>
      <c r="H31" s="67"/>
      <c r="I31" s="67"/>
      <c r="J31" s="67"/>
      <c r="K31" s="67"/>
      <c r="L31" s="67"/>
      <c r="M31" s="23"/>
      <c r="N31" s="23"/>
      <c r="O31" s="29"/>
    </row>
    <row r="32" spans="1:15" s="25" customFormat="1" ht="52" x14ac:dyDescent="0.3">
      <c r="A32" s="68"/>
      <c r="B32" s="111" t="s">
        <v>651</v>
      </c>
      <c r="C32" s="111"/>
      <c r="D32" s="111"/>
      <c r="E32" s="111"/>
      <c r="F32" s="111"/>
      <c r="G32" s="111"/>
      <c r="H32" s="111"/>
      <c r="I32" s="111"/>
      <c r="J32" s="111"/>
      <c r="K32" s="111"/>
      <c r="L32" s="68"/>
      <c r="M32" s="26" t="s">
        <v>651</v>
      </c>
      <c r="N32" s="26"/>
      <c r="O32" s="30"/>
    </row>
    <row r="33" spans="1:15" s="22" customFormat="1" ht="12.5" x14ac:dyDescent="0.25">
      <c r="A33" s="67"/>
      <c r="B33" s="67"/>
      <c r="C33" s="67"/>
      <c r="D33" s="67"/>
      <c r="E33" s="67"/>
      <c r="F33" s="67"/>
      <c r="G33" s="67"/>
      <c r="H33" s="67"/>
      <c r="I33" s="67"/>
      <c r="J33" s="67"/>
      <c r="K33" s="67"/>
      <c r="L33" s="67"/>
      <c r="M33" s="23"/>
      <c r="N33" s="23"/>
      <c r="O33" s="29"/>
    </row>
    <row r="34" spans="1:15" s="52" customFormat="1" x14ac:dyDescent="0.3">
      <c r="A34" s="69"/>
      <c r="B34" s="69"/>
      <c r="C34" s="69"/>
      <c r="D34" s="69"/>
      <c r="E34" s="69"/>
      <c r="F34" s="69"/>
      <c r="G34" s="114" t="s">
        <v>687</v>
      </c>
      <c r="H34" s="114"/>
      <c r="I34" s="114"/>
      <c r="J34" s="114"/>
      <c r="K34" s="114"/>
      <c r="L34" s="69"/>
    </row>
    <row r="35" spans="1:15" s="52" customFormat="1" x14ac:dyDescent="0.3">
      <c r="A35" s="69"/>
      <c r="B35" s="69"/>
      <c r="C35" s="69"/>
      <c r="D35" s="69"/>
      <c r="E35" s="69"/>
      <c r="F35" s="69"/>
      <c r="G35" s="70" t="s">
        <v>479</v>
      </c>
      <c r="H35" s="70" t="s">
        <v>480</v>
      </c>
      <c r="I35" s="70" t="s">
        <v>503</v>
      </c>
      <c r="J35" s="70" t="s">
        <v>515</v>
      </c>
      <c r="K35" s="70" t="s">
        <v>544</v>
      </c>
      <c r="L35" s="69"/>
    </row>
    <row r="36" spans="1:15" s="22" customFormat="1" ht="12.5" x14ac:dyDescent="0.25">
      <c r="A36" s="67"/>
      <c r="B36" s="115" t="s">
        <v>46</v>
      </c>
      <c r="C36" s="115"/>
      <c r="D36" s="115"/>
      <c r="E36" s="115"/>
      <c r="F36" s="115"/>
      <c r="G36" s="75">
        <v>48.7</v>
      </c>
      <c r="H36" s="75">
        <v>48.1</v>
      </c>
      <c r="I36" s="75">
        <v>50.2</v>
      </c>
      <c r="J36" s="75">
        <v>49.8</v>
      </c>
      <c r="K36" s="75">
        <v>42.9</v>
      </c>
      <c r="L36" s="67"/>
      <c r="M36" s="23"/>
      <c r="N36" s="23" t="s">
        <v>46</v>
      </c>
      <c r="O36" s="29"/>
    </row>
    <row r="37" spans="1:15" s="22" customFormat="1" ht="12.5" x14ac:dyDescent="0.25">
      <c r="A37" s="67"/>
      <c r="B37" s="115" t="s">
        <v>47</v>
      </c>
      <c r="C37" s="115"/>
      <c r="D37" s="115"/>
      <c r="E37" s="115"/>
      <c r="F37" s="115"/>
      <c r="G37" s="75">
        <v>51.3</v>
      </c>
      <c r="H37" s="75">
        <v>51.9</v>
      </c>
      <c r="I37" s="75">
        <v>49.8</v>
      </c>
      <c r="J37" s="75">
        <v>50.2</v>
      </c>
      <c r="K37" s="75">
        <v>57.1</v>
      </c>
      <c r="L37" s="67"/>
      <c r="M37" s="23"/>
      <c r="N37" s="23" t="s">
        <v>47</v>
      </c>
      <c r="O37" s="29"/>
    </row>
    <row r="38" spans="1:15" s="22" customFormat="1" ht="12.5" x14ac:dyDescent="0.25">
      <c r="A38" s="67"/>
      <c r="B38" s="67"/>
      <c r="C38" s="67"/>
      <c r="D38" s="67"/>
      <c r="E38" s="67"/>
      <c r="F38" s="67"/>
      <c r="G38" s="67"/>
      <c r="H38" s="67"/>
      <c r="I38" s="67"/>
      <c r="J38" s="67"/>
      <c r="K38" s="67"/>
      <c r="L38" s="67"/>
      <c r="M38" s="23"/>
      <c r="N38" s="23"/>
      <c r="O38" s="29"/>
    </row>
    <row r="39" spans="1:15" s="22" customFormat="1" ht="12.5" x14ac:dyDescent="0.25">
      <c r="A39" s="67"/>
      <c r="B39" s="115" t="s">
        <v>24</v>
      </c>
      <c r="C39" s="115"/>
      <c r="D39" s="115"/>
      <c r="E39" s="115"/>
      <c r="F39" s="115"/>
      <c r="G39" s="73">
        <v>1372</v>
      </c>
      <c r="H39" s="73">
        <v>1571</v>
      </c>
      <c r="I39" s="73">
        <v>1768</v>
      </c>
      <c r="J39" s="73">
        <v>1897</v>
      </c>
      <c r="K39" s="73">
        <v>2195</v>
      </c>
      <c r="L39" s="67"/>
      <c r="M39" s="23"/>
      <c r="N39" s="23" t="s">
        <v>24</v>
      </c>
      <c r="O39" s="29"/>
    </row>
    <row r="40" spans="1:15" s="22" customFormat="1" ht="12.5" x14ac:dyDescent="0.25">
      <c r="A40" s="67"/>
      <c r="B40" s="67"/>
      <c r="C40" s="67"/>
      <c r="D40" s="67"/>
      <c r="E40" s="67"/>
      <c r="F40" s="67"/>
      <c r="G40" s="67"/>
      <c r="H40" s="67"/>
      <c r="I40" s="67"/>
      <c r="J40" s="67"/>
      <c r="K40" s="67"/>
      <c r="L40" s="67"/>
      <c r="M40" s="23"/>
      <c r="N40" s="23"/>
      <c r="O40" s="29"/>
    </row>
    <row r="41" spans="1:15" s="22" customFormat="1" ht="12.5" x14ac:dyDescent="0.25">
      <c r="A41" s="67"/>
      <c r="B41" s="67"/>
      <c r="C41" s="67"/>
      <c r="D41" s="67"/>
      <c r="E41" s="67"/>
      <c r="F41" s="67"/>
      <c r="G41" s="67"/>
      <c r="H41" s="67"/>
      <c r="I41" s="67"/>
      <c r="J41" s="67"/>
      <c r="K41" s="67"/>
      <c r="L41" s="67"/>
      <c r="M41" s="23"/>
      <c r="N41" s="23"/>
      <c r="O41" s="29"/>
    </row>
    <row r="42" spans="1:15" s="25" customFormat="1" ht="65" x14ac:dyDescent="0.3">
      <c r="A42" s="68"/>
      <c r="B42" s="111" t="s">
        <v>652</v>
      </c>
      <c r="C42" s="111"/>
      <c r="D42" s="111"/>
      <c r="E42" s="111"/>
      <c r="F42" s="111"/>
      <c r="G42" s="111"/>
      <c r="H42" s="111"/>
      <c r="I42" s="111"/>
      <c r="J42" s="111"/>
      <c r="K42" s="111"/>
      <c r="L42" s="68"/>
      <c r="M42" s="26" t="s">
        <v>652</v>
      </c>
      <c r="N42" s="26"/>
      <c r="O42" s="30"/>
    </row>
    <row r="43" spans="1:15" s="22" customFormat="1" ht="12.5" x14ac:dyDescent="0.25">
      <c r="A43" s="67"/>
      <c r="B43" s="67"/>
      <c r="C43" s="67"/>
      <c r="D43" s="67"/>
      <c r="E43" s="67"/>
      <c r="F43" s="67"/>
      <c r="G43" s="67"/>
      <c r="H43" s="67"/>
      <c r="I43" s="67"/>
      <c r="J43" s="67"/>
      <c r="K43" s="67"/>
      <c r="L43" s="67"/>
      <c r="M43" s="23"/>
      <c r="N43" s="23"/>
      <c r="O43" s="29"/>
    </row>
    <row r="44" spans="1:15" s="52" customFormat="1" x14ac:dyDescent="0.3">
      <c r="A44" s="69"/>
      <c r="B44" s="69"/>
      <c r="C44" s="69"/>
      <c r="D44" s="69"/>
      <c r="E44" s="69"/>
      <c r="F44" s="69"/>
      <c r="G44" s="114" t="s">
        <v>687</v>
      </c>
      <c r="H44" s="114"/>
      <c r="I44" s="114"/>
      <c r="J44" s="114"/>
      <c r="K44" s="114"/>
      <c r="L44" s="69"/>
    </row>
    <row r="45" spans="1:15" s="52" customFormat="1" x14ac:dyDescent="0.3">
      <c r="A45" s="69"/>
      <c r="B45" s="69"/>
      <c r="C45" s="69"/>
      <c r="D45" s="69"/>
      <c r="E45" s="69"/>
      <c r="F45" s="69"/>
      <c r="G45" s="70" t="s">
        <v>479</v>
      </c>
      <c r="H45" s="70" t="s">
        <v>480</v>
      </c>
      <c r="I45" s="70" t="s">
        <v>503</v>
      </c>
      <c r="J45" s="70" t="s">
        <v>515</v>
      </c>
      <c r="K45" s="70" t="s">
        <v>544</v>
      </c>
      <c r="L45" s="69"/>
    </row>
    <row r="46" spans="1:15" s="22" customFormat="1" ht="12.5" x14ac:dyDescent="0.25">
      <c r="A46" s="67"/>
      <c r="B46" s="115" t="s">
        <v>211</v>
      </c>
      <c r="C46" s="115"/>
      <c r="D46" s="115"/>
      <c r="E46" s="115"/>
      <c r="F46" s="115"/>
      <c r="G46" s="75" t="s">
        <v>688</v>
      </c>
      <c r="H46" s="75" t="s">
        <v>688</v>
      </c>
      <c r="I46" s="75" t="s">
        <v>688</v>
      </c>
      <c r="J46" s="75">
        <v>1.4</v>
      </c>
      <c r="K46" s="75">
        <v>1.3</v>
      </c>
      <c r="L46" s="67"/>
      <c r="M46" s="23"/>
      <c r="N46" s="23" t="s">
        <v>211</v>
      </c>
      <c r="O46" s="29"/>
    </row>
    <row r="47" spans="1:15" s="22" customFormat="1" ht="12.5" x14ac:dyDescent="0.25">
      <c r="A47" s="67"/>
      <c r="B47" s="115" t="s">
        <v>212</v>
      </c>
      <c r="C47" s="115"/>
      <c r="D47" s="115"/>
      <c r="E47" s="115"/>
      <c r="F47" s="115"/>
      <c r="G47" s="75" t="s">
        <v>688</v>
      </c>
      <c r="H47" s="75" t="s">
        <v>688</v>
      </c>
      <c r="I47" s="75" t="s">
        <v>688</v>
      </c>
      <c r="J47" s="75">
        <v>0.4</v>
      </c>
      <c r="K47" s="75">
        <v>0</v>
      </c>
      <c r="L47" s="67"/>
      <c r="M47" s="23"/>
      <c r="N47" s="23" t="s">
        <v>212</v>
      </c>
      <c r="O47" s="29"/>
    </row>
    <row r="48" spans="1:15" s="22" customFormat="1" ht="25" x14ac:dyDescent="0.25">
      <c r="A48" s="67"/>
      <c r="B48" s="115" t="s">
        <v>532</v>
      </c>
      <c r="C48" s="115"/>
      <c r="D48" s="115"/>
      <c r="E48" s="115"/>
      <c r="F48" s="115"/>
      <c r="G48" s="75" t="s">
        <v>688</v>
      </c>
      <c r="H48" s="75" t="s">
        <v>688</v>
      </c>
      <c r="I48" s="75" t="s">
        <v>688</v>
      </c>
      <c r="J48" s="75">
        <v>67.8</v>
      </c>
      <c r="K48" s="75">
        <v>74.7</v>
      </c>
      <c r="L48" s="67"/>
      <c r="M48" s="23"/>
      <c r="N48" s="23" t="s">
        <v>532</v>
      </c>
      <c r="O48" s="29"/>
    </row>
    <row r="49" spans="1:15" s="22" customFormat="1" ht="12.5" x14ac:dyDescent="0.25">
      <c r="A49" s="67"/>
      <c r="B49" s="115" t="s">
        <v>519</v>
      </c>
      <c r="C49" s="115"/>
      <c r="D49" s="115"/>
      <c r="E49" s="115"/>
      <c r="F49" s="115"/>
      <c r="G49" s="75" t="s">
        <v>688</v>
      </c>
      <c r="H49" s="75" t="s">
        <v>688</v>
      </c>
      <c r="I49" s="75" t="s">
        <v>688</v>
      </c>
      <c r="J49" s="75">
        <v>27.2</v>
      </c>
      <c r="K49" s="75">
        <v>20.399999999999999</v>
      </c>
      <c r="L49" s="67"/>
      <c r="M49" s="23"/>
      <c r="N49" s="23" t="s">
        <v>519</v>
      </c>
      <c r="O49" s="29"/>
    </row>
    <row r="50" spans="1:15" s="22" customFormat="1" ht="25" x14ac:dyDescent="0.25">
      <c r="A50" s="67"/>
      <c r="B50" s="115" t="s">
        <v>520</v>
      </c>
      <c r="C50" s="115"/>
      <c r="D50" s="115"/>
      <c r="E50" s="115"/>
      <c r="F50" s="115"/>
      <c r="G50" s="75" t="s">
        <v>688</v>
      </c>
      <c r="H50" s="75" t="s">
        <v>688</v>
      </c>
      <c r="I50" s="75" t="s">
        <v>688</v>
      </c>
      <c r="J50" s="75">
        <v>8.1</v>
      </c>
      <c r="K50" s="75">
        <v>7.1</v>
      </c>
      <c r="L50" s="67"/>
      <c r="M50" s="23"/>
      <c r="N50" s="23" t="s">
        <v>520</v>
      </c>
      <c r="O50" s="29"/>
    </row>
    <row r="51" spans="1:15" s="22" customFormat="1" ht="25" x14ac:dyDescent="0.25">
      <c r="A51" s="67"/>
      <c r="B51" s="115" t="s">
        <v>521</v>
      </c>
      <c r="C51" s="115"/>
      <c r="D51" s="115"/>
      <c r="E51" s="115"/>
      <c r="F51" s="115"/>
      <c r="G51" s="75" t="s">
        <v>688</v>
      </c>
      <c r="H51" s="75" t="s">
        <v>688</v>
      </c>
      <c r="I51" s="75" t="s">
        <v>688</v>
      </c>
      <c r="J51" s="75">
        <v>5.0999999999999996</v>
      </c>
      <c r="K51" s="75">
        <v>2.5</v>
      </c>
      <c r="L51" s="67"/>
      <c r="M51" s="23"/>
      <c r="N51" s="23" t="s">
        <v>521</v>
      </c>
      <c r="O51" s="29"/>
    </row>
    <row r="52" spans="1:15" s="22" customFormat="1" ht="25" x14ac:dyDescent="0.25">
      <c r="A52" s="67"/>
      <c r="B52" s="115" t="s">
        <v>522</v>
      </c>
      <c r="C52" s="115"/>
      <c r="D52" s="115"/>
      <c r="E52" s="115"/>
      <c r="F52" s="115"/>
      <c r="G52" s="75" t="s">
        <v>688</v>
      </c>
      <c r="H52" s="75" t="s">
        <v>688</v>
      </c>
      <c r="I52" s="75" t="s">
        <v>688</v>
      </c>
      <c r="J52" s="75">
        <v>15.4</v>
      </c>
      <c r="K52" s="75">
        <v>15.6</v>
      </c>
      <c r="L52" s="67"/>
      <c r="M52" s="23"/>
      <c r="N52" s="23" t="s">
        <v>522</v>
      </c>
      <c r="O52" s="29"/>
    </row>
    <row r="53" spans="1:15" s="22" customFormat="1" ht="12.5" x14ac:dyDescent="0.25">
      <c r="A53" s="67"/>
      <c r="B53" s="115" t="s">
        <v>213</v>
      </c>
      <c r="C53" s="115"/>
      <c r="D53" s="115"/>
      <c r="E53" s="115"/>
      <c r="F53" s="115"/>
      <c r="G53" s="75" t="s">
        <v>688</v>
      </c>
      <c r="H53" s="75" t="s">
        <v>688</v>
      </c>
      <c r="I53" s="75" t="s">
        <v>688</v>
      </c>
      <c r="J53" s="75">
        <v>10.4</v>
      </c>
      <c r="K53" s="75">
        <v>7.5</v>
      </c>
      <c r="L53" s="67"/>
      <c r="M53" s="23"/>
      <c r="N53" s="23" t="s">
        <v>213</v>
      </c>
      <c r="O53" s="29"/>
    </row>
    <row r="54" spans="1:15" s="22" customFormat="1" ht="12.5" x14ac:dyDescent="0.25">
      <c r="A54" s="67"/>
      <c r="B54" s="67"/>
      <c r="C54" s="67"/>
      <c r="D54" s="67"/>
      <c r="E54" s="67"/>
      <c r="F54" s="67"/>
      <c r="G54" s="67"/>
      <c r="H54" s="67"/>
      <c r="I54" s="67"/>
      <c r="J54" s="67"/>
      <c r="K54" s="67"/>
      <c r="L54" s="67"/>
      <c r="M54" s="23"/>
      <c r="N54" s="23"/>
      <c r="O54" s="29"/>
    </row>
    <row r="55" spans="1:15" s="22" customFormat="1" ht="12.5" x14ac:dyDescent="0.25">
      <c r="A55" s="67"/>
      <c r="B55" s="115" t="s">
        <v>24</v>
      </c>
      <c r="C55" s="115"/>
      <c r="D55" s="115"/>
      <c r="E55" s="115"/>
      <c r="F55" s="115"/>
      <c r="G55" s="73" t="s">
        <v>688</v>
      </c>
      <c r="H55" s="73" t="s">
        <v>688</v>
      </c>
      <c r="I55" s="73" t="s">
        <v>688</v>
      </c>
      <c r="J55" s="73">
        <v>948</v>
      </c>
      <c r="K55" s="73">
        <v>1240</v>
      </c>
      <c r="L55" s="67"/>
      <c r="M55" s="23"/>
      <c r="N55" s="23" t="s">
        <v>24</v>
      </c>
      <c r="O55" s="29"/>
    </row>
    <row r="56" spans="1:15" s="22" customFormat="1" ht="12.5" x14ac:dyDescent="0.25">
      <c r="A56" s="67"/>
      <c r="B56" s="67"/>
      <c r="C56" s="67"/>
      <c r="D56" s="67"/>
      <c r="E56" s="67"/>
      <c r="F56" s="67"/>
      <c r="G56" s="67"/>
      <c r="H56" s="67"/>
      <c r="I56" s="67"/>
      <c r="J56" s="67"/>
      <c r="K56" s="67"/>
      <c r="L56" s="67"/>
      <c r="M56" s="23"/>
      <c r="N56" s="23"/>
      <c r="O56" s="29"/>
    </row>
    <row r="57" spans="1:15" s="22" customFormat="1" ht="12.5" x14ac:dyDescent="0.25">
      <c r="A57" s="67"/>
      <c r="B57" s="67"/>
      <c r="C57" s="67"/>
      <c r="D57" s="67"/>
      <c r="E57" s="67"/>
      <c r="F57" s="67"/>
      <c r="G57" s="67"/>
      <c r="H57" s="67"/>
      <c r="I57" s="67"/>
      <c r="J57" s="67"/>
      <c r="K57" s="67"/>
      <c r="L57" s="67"/>
      <c r="M57" s="23"/>
      <c r="N57" s="23"/>
      <c r="O57" s="29"/>
    </row>
    <row r="58" spans="1:15" s="25" customFormat="1" ht="39" x14ac:dyDescent="0.3">
      <c r="A58" s="68"/>
      <c r="B58" s="111" t="s">
        <v>653</v>
      </c>
      <c r="C58" s="111"/>
      <c r="D58" s="111"/>
      <c r="E58" s="111"/>
      <c r="F58" s="111"/>
      <c r="G58" s="111"/>
      <c r="H58" s="111"/>
      <c r="I58" s="111"/>
      <c r="J58" s="111"/>
      <c r="K58" s="111"/>
      <c r="L58" s="68"/>
      <c r="M58" s="26" t="s">
        <v>653</v>
      </c>
      <c r="N58" s="26"/>
      <c r="O58" s="30"/>
    </row>
    <row r="59" spans="1:15" s="22" customFormat="1" ht="12.5" x14ac:dyDescent="0.25">
      <c r="A59" s="67"/>
      <c r="B59" s="67"/>
      <c r="C59" s="67"/>
      <c r="D59" s="67"/>
      <c r="E59" s="67"/>
      <c r="F59" s="67"/>
      <c r="G59" s="67"/>
      <c r="H59" s="67"/>
      <c r="I59" s="67"/>
      <c r="J59" s="67"/>
      <c r="K59" s="67"/>
      <c r="L59" s="67"/>
      <c r="M59" s="23"/>
      <c r="N59" s="23"/>
      <c r="O59" s="29"/>
    </row>
    <row r="60" spans="1:15" s="22" customFormat="1" x14ac:dyDescent="0.3">
      <c r="A60" s="67"/>
      <c r="B60" s="67"/>
      <c r="C60" s="67"/>
      <c r="D60" s="67"/>
      <c r="E60" s="116" t="s">
        <v>602</v>
      </c>
      <c r="F60" s="116"/>
      <c r="G60" s="116"/>
      <c r="H60" s="116"/>
      <c r="I60" s="116"/>
      <c r="J60" s="116"/>
      <c r="K60" s="67"/>
      <c r="L60" s="67"/>
      <c r="M60" s="23"/>
      <c r="N60" s="23"/>
      <c r="O60" s="29"/>
    </row>
    <row r="61" spans="1:15" s="22" customFormat="1" ht="29" customHeight="1" x14ac:dyDescent="0.3">
      <c r="A61" s="67"/>
      <c r="B61" s="117" t="s">
        <v>23</v>
      </c>
      <c r="C61" s="117"/>
      <c r="D61" s="76" t="s">
        <v>603</v>
      </c>
      <c r="E61" s="76" t="s">
        <v>172</v>
      </c>
      <c r="F61" s="76" t="s">
        <v>173</v>
      </c>
      <c r="G61" s="76" t="s">
        <v>153</v>
      </c>
      <c r="H61" s="76" t="s">
        <v>174</v>
      </c>
      <c r="I61" s="76" t="s">
        <v>175</v>
      </c>
      <c r="J61" s="76" t="s">
        <v>524</v>
      </c>
      <c r="K61" s="76" t="s">
        <v>22</v>
      </c>
      <c r="L61" s="67"/>
      <c r="M61" s="23"/>
      <c r="N61" s="23"/>
      <c r="O61" s="29"/>
    </row>
    <row r="62" spans="1:15" s="22" customFormat="1" ht="12.5" x14ac:dyDescent="0.25">
      <c r="A62" s="67"/>
      <c r="B62" s="118" t="s">
        <v>523</v>
      </c>
      <c r="C62" s="119"/>
      <c r="D62" s="119"/>
      <c r="E62" s="119"/>
      <c r="F62" s="119"/>
      <c r="G62" s="119"/>
      <c r="H62" s="119"/>
      <c r="I62" s="119"/>
      <c r="J62" s="119"/>
      <c r="K62" s="120"/>
      <c r="L62" s="67"/>
      <c r="M62" s="23" t="s">
        <v>523</v>
      </c>
      <c r="N62" s="23"/>
      <c r="O62" s="29"/>
    </row>
    <row r="63" spans="1:15" s="22" customFormat="1" ht="12.5" x14ac:dyDescent="0.25">
      <c r="A63" s="67"/>
      <c r="B63" s="121" t="s">
        <v>687</v>
      </c>
      <c r="C63" s="121"/>
      <c r="D63" s="77">
        <v>2025</v>
      </c>
      <c r="E63" s="75">
        <v>2.7</v>
      </c>
      <c r="F63" s="75">
        <v>3.9</v>
      </c>
      <c r="G63" s="75">
        <v>6.4</v>
      </c>
      <c r="H63" s="75">
        <v>13.8</v>
      </c>
      <c r="I63" s="75">
        <v>28.6</v>
      </c>
      <c r="J63" s="75">
        <v>44.7</v>
      </c>
      <c r="K63" s="73">
        <v>2206</v>
      </c>
      <c r="L63" s="67"/>
      <c r="M63" s="23"/>
      <c r="N63" s="23"/>
      <c r="O63" s="29"/>
    </row>
    <row r="64" spans="1:15" s="22" customFormat="1" ht="12.5" x14ac:dyDescent="0.25">
      <c r="A64" s="67"/>
      <c r="B64" s="121" t="s">
        <v>687</v>
      </c>
      <c r="C64" s="121"/>
      <c r="D64" s="77">
        <v>2024</v>
      </c>
      <c r="E64" s="75">
        <v>3.1</v>
      </c>
      <c r="F64" s="75">
        <v>5.0999999999999996</v>
      </c>
      <c r="G64" s="75">
        <v>7.8</v>
      </c>
      <c r="H64" s="75">
        <v>15.6</v>
      </c>
      <c r="I64" s="75">
        <v>28.3</v>
      </c>
      <c r="J64" s="75">
        <v>40.1</v>
      </c>
      <c r="K64" s="73">
        <v>1916</v>
      </c>
      <c r="L64" s="67"/>
      <c r="M64" s="23"/>
      <c r="N64" s="23"/>
      <c r="O64" s="29"/>
    </row>
    <row r="65" spans="1:15" s="22" customFormat="1" ht="12.5" x14ac:dyDescent="0.25">
      <c r="A65" s="67"/>
      <c r="B65" s="121" t="s">
        <v>687</v>
      </c>
      <c r="C65" s="121"/>
      <c r="D65" s="77">
        <v>2023</v>
      </c>
      <c r="E65" s="75" t="s">
        <v>688</v>
      </c>
      <c r="F65" s="75" t="s">
        <v>688</v>
      </c>
      <c r="G65" s="75" t="s">
        <v>688</v>
      </c>
      <c r="H65" s="75" t="s">
        <v>688</v>
      </c>
      <c r="I65" s="75" t="s">
        <v>688</v>
      </c>
      <c r="J65" s="75" t="s">
        <v>688</v>
      </c>
      <c r="K65" s="73" t="s">
        <v>688</v>
      </c>
      <c r="L65" s="67"/>
      <c r="M65" s="23"/>
      <c r="N65" s="23"/>
      <c r="O65" s="29"/>
    </row>
    <row r="66" spans="1:15" s="22" customFormat="1" ht="12.5" x14ac:dyDescent="0.25">
      <c r="A66" s="67"/>
      <c r="B66" s="121" t="s">
        <v>687</v>
      </c>
      <c r="C66" s="121"/>
      <c r="D66" s="77">
        <v>2022</v>
      </c>
      <c r="E66" s="75" t="s">
        <v>688</v>
      </c>
      <c r="F66" s="75" t="s">
        <v>688</v>
      </c>
      <c r="G66" s="75" t="s">
        <v>688</v>
      </c>
      <c r="H66" s="75" t="s">
        <v>688</v>
      </c>
      <c r="I66" s="75" t="s">
        <v>688</v>
      </c>
      <c r="J66" s="75" t="s">
        <v>688</v>
      </c>
      <c r="K66" s="73" t="s">
        <v>688</v>
      </c>
      <c r="L66" s="67"/>
      <c r="M66" s="23"/>
      <c r="N66" s="23"/>
      <c r="O66" s="29"/>
    </row>
    <row r="67" spans="1:15" s="22" customFormat="1" ht="12.5" x14ac:dyDescent="0.25">
      <c r="A67" s="67"/>
      <c r="B67" s="121" t="s">
        <v>687</v>
      </c>
      <c r="C67" s="121"/>
      <c r="D67" s="77">
        <v>2021</v>
      </c>
      <c r="E67" s="75" t="s">
        <v>688</v>
      </c>
      <c r="F67" s="75" t="s">
        <v>688</v>
      </c>
      <c r="G67" s="75" t="s">
        <v>688</v>
      </c>
      <c r="H67" s="75" t="s">
        <v>688</v>
      </c>
      <c r="I67" s="75" t="s">
        <v>688</v>
      </c>
      <c r="J67" s="75" t="s">
        <v>688</v>
      </c>
      <c r="K67" s="73" t="s">
        <v>688</v>
      </c>
      <c r="L67" s="67"/>
      <c r="M67" s="23"/>
      <c r="N67" s="23"/>
      <c r="O67" s="29"/>
    </row>
    <row r="68" spans="1:15" s="22" customFormat="1" ht="12.5" x14ac:dyDescent="0.25">
      <c r="A68" s="67"/>
      <c r="B68" s="118" t="s">
        <v>548</v>
      </c>
      <c r="C68" s="119"/>
      <c r="D68" s="119"/>
      <c r="E68" s="119"/>
      <c r="F68" s="119"/>
      <c r="G68" s="119"/>
      <c r="H68" s="119"/>
      <c r="I68" s="119"/>
      <c r="J68" s="119"/>
      <c r="K68" s="120"/>
      <c r="L68" s="67"/>
      <c r="M68" s="23" t="s">
        <v>548</v>
      </c>
      <c r="N68" s="23"/>
      <c r="O68" s="29"/>
    </row>
    <row r="69" spans="1:15" s="22" customFormat="1" ht="12.5" x14ac:dyDescent="0.25">
      <c r="A69" s="67"/>
      <c r="B69" s="121" t="s">
        <v>687</v>
      </c>
      <c r="C69" s="121"/>
      <c r="D69" s="77">
        <v>2025</v>
      </c>
      <c r="E69" s="75">
        <v>1.3</v>
      </c>
      <c r="F69" s="75">
        <v>1.5</v>
      </c>
      <c r="G69" s="75">
        <v>4.8</v>
      </c>
      <c r="H69" s="75">
        <v>12.5</v>
      </c>
      <c r="I69" s="75">
        <v>27.8</v>
      </c>
      <c r="J69" s="75">
        <v>52.2</v>
      </c>
      <c r="K69" s="73">
        <v>2205</v>
      </c>
      <c r="L69" s="67"/>
      <c r="M69" s="23"/>
      <c r="N69" s="23"/>
      <c r="O69" s="29"/>
    </row>
    <row r="70" spans="1:15" s="22" customFormat="1" ht="12.5" x14ac:dyDescent="0.25">
      <c r="A70" s="67"/>
      <c r="B70" s="121" t="s">
        <v>687</v>
      </c>
      <c r="C70" s="121"/>
      <c r="D70" s="77">
        <v>2024</v>
      </c>
      <c r="E70" s="75">
        <v>2.6</v>
      </c>
      <c r="F70" s="75">
        <v>2.7</v>
      </c>
      <c r="G70" s="75">
        <v>6.6</v>
      </c>
      <c r="H70" s="75">
        <v>13.7</v>
      </c>
      <c r="I70" s="75">
        <v>30.1</v>
      </c>
      <c r="J70" s="75">
        <v>44.2</v>
      </c>
      <c r="K70" s="73">
        <v>1915</v>
      </c>
      <c r="L70" s="67"/>
      <c r="M70" s="23"/>
      <c r="N70" s="23"/>
      <c r="O70" s="29"/>
    </row>
    <row r="71" spans="1:15" s="22" customFormat="1" ht="12.5" x14ac:dyDescent="0.25">
      <c r="A71" s="67"/>
      <c r="B71" s="121" t="s">
        <v>687</v>
      </c>
      <c r="C71" s="121"/>
      <c r="D71" s="77">
        <v>2023</v>
      </c>
      <c r="E71" s="75" t="s">
        <v>688</v>
      </c>
      <c r="F71" s="75" t="s">
        <v>688</v>
      </c>
      <c r="G71" s="75" t="s">
        <v>688</v>
      </c>
      <c r="H71" s="75" t="s">
        <v>688</v>
      </c>
      <c r="I71" s="75" t="s">
        <v>688</v>
      </c>
      <c r="J71" s="75" t="s">
        <v>688</v>
      </c>
      <c r="K71" s="73" t="s">
        <v>688</v>
      </c>
      <c r="L71" s="67"/>
      <c r="M71" s="23"/>
      <c r="N71" s="23"/>
      <c r="O71" s="29"/>
    </row>
    <row r="72" spans="1:15" s="22" customFormat="1" ht="12.5" x14ac:dyDescent="0.25">
      <c r="A72" s="67"/>
      <c r="B72" s="121" t="s">
        <v>687</v>
      </c>
      <c r="C72" s="121"/>
      <c r="D72" s="77">
        <v>2022</v>
      </c>
      <c r="E72" s="75" t="s">
        <v>688</v>
      </c>
      <c r="F72" s="75" t="s">
        <v>688</v>
      </c>
      <c r="G72" s="75" t="s">
        <v>688</v>
      </c>
      <c r="H72" s="75" t="s">
        <v>688</v>
      </c>
      <c r="I72" s="75" t="s">
        <v>688</v>
      </c>
      <c r="J72" s="75" t="s">
        <v>688</v>
      </c>
      <c r="K72" s="73" t="s">
        <v>688</v>
      </c>
      <c r="L72" s="67"/>
      <c r="M72" s="23"/>
      <c r="N72" s="23"/>
      <c r="O72" s="29"/>
    </row>
    <row r="73" spans="1:15" s="22" customFormat="1" ht="12.5" x14ac:dyDescent="0.25">
      <c r="A73" s="67"/>
      <c r="B73" s="121" t="s">
        <v>687</v>
      </c>
      <c r="C73" s="121"/>
      <c r="D73" s="77">
        <v>2021</v>
      </c>
      <c r="E73" s="75" t="s">
        <v>688</v>
      </c>
      <c r="F73" s="75" t="s">
        <v>688</v>
      </c>
      <c r="G73" s="75" t="s">
        <v>688</v>
      </c>
      <c r="H73" s="75" t="s">
        <v>688</v>
      </c>
      <c r="I73" s="75" t="s">
        <v>688</v>
      </c>
      <c r="J73" s="75" t="s">
        <v>688</v>
      </c>
      <c r="K73" s="73" t="s">
        <v>688</v>
      </c>
      <c r="L73" s="67"/>
      <c r="M73" s="23"/>
      <c r="N73" s="23"/>
      <c r="O73" s="29"/>
    </row>
    <row r="74" spans="1:15" s="22" customFormat="1" ht="12.5"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5" hidden="1" x14ac:dyDescent="0.25">
      <c r="A76" s="67"/>
      <c r="B76" s="67"/>
      <c r="C76" s="67"/>
      <c r="D76" s="67"/>
      <c r="E76" s="67"/>
      <c r="F76" s="67"/>
      <c r="G76" s="67"/>
      <c r="H76" s="67"/>
      <c r="I76" s="67"/>
      <c r="J76" s="67"/>
      <c r="K76" s="67"/>
      <c r="L76" s="67"/>
      <c r="M76" s="23"/>
      <c r="N76" s="23"/>
      <c r="O76" s="29"/>
    </row>
    <row r="77" spans="1:15" s="22" customFormat="1" ht="12.5" hidden="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JsCXmiFUBt5Z8qeq+oTRrFvAOmZ/80J4/sPgWGVRwqEhRoXmLBAMGMmlclY+MmqjqxKkWmEr5wqWDBi51PiJVw==" saltValue="irfl3xh2heymwNaoPndREw==" spinCount="100000" sheet="1" objects="1" scenarios="1"/>
  <mergeCells count="51">
    <mergeCell ref="B71:C71"/>
    <mergeCell ref="B72:C72"/>
    <mergeCell ref="B73:C73"/>
    <mergeCell ref="B65:C65"/>
    <mergeCell ref="B66:C66"/>
    <mergeCell ref="B67:C67"/>
    <mergeCell ref="B68:K68"/>
    <mergeCell ref="B69:C69"/>
    <mergeCell ref="B70:C70"/>
    <mergeCell ref="B64:C64"/>
    <mergeCell ref="B49:F49"/>
    <mergeCell ref="B50:F50"/>
    <mergeCell ref="B51:F51"/>
    <mergeCell ref="B52:F52"/>
    <mergeCell ref="B53:F53"/>
    <mergeCell ref="B55:F55"/>
    <mergeCell ref="B58:K58"/>
    <mergeCell ref="E60:J60"/>
    <mergeCell ref="B61:C61"/>
    <mergeCell ref="B62:K62"/>
    <mergeCell ref="B63:C63"/>
    <mergeCell ref="B48:F48"/>
    <mergeCell ref="B27:F27"/>
    <mergeCell ref="B29:F29"/>
    <mergeCell ref="B32:K32"/>
    <mergeCell ref="G34:K34"/>
    <mergeCell ref="B36:F36"/>
    <mergeCell ref="B37:F37"/>
    <mergeCell ref="B39:F39"/>
    <mergeCell ref="B42:K42"/>
    <mergeCell ref="G44:K44"/>
    <mergeCell ref="B46:F46"/>
    <mergeCell ref="B47:F47"/>
    <mergeCell ref="B26:F26"/>
    <mergeCell ref="B10:F10"/>
    <mergeCell ref="B11:F11"/>
    <mergeCell ref="B13:F13"/>
    <mergeCell ref="B16:K16"/>
    <mergeCell ref="G18:K18"/>
    <mergeCell ref="B20:F20"/>
    <mergeCell ref="B21:F21"/>
    <mergeCell ref="B22:F22"/>
    <mergeCell ref="B23:F23"/>
    <mergeCell ref="B24:F24"/>
    <mergeCell ref="B25:F25"/>
    <mergeCell ref="B9:F9"/>
    <mergeCell ref="A1:B2"/>
    <mergeCell ref="C1:J1"/>
    <mergeCell ref="C2:K2"/>
    <mergeCell ref="B5:K5"/>
    <mergeCell ref="G7:K7"/>
  </mergeCells>
  <pageMargins left="0.2" right="0.2" top="0.25" bottom="0.35" header="0.3" footer="0.45"/>
  <pageSetup scale="90" orientation="portrait" r:id="rId1"/>
  <rowBreaks count="1" manualBreakCount="1">
    <brk id="39"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D9747-4AC3-4F33-9F95-73982D4F7EE8}">
  <sheetPr codeName="Sheet35"/>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2" t="s">
        <v>707</v>
      </c>
      <c r="B1" s="112"/>
      <c r="C1" s="113" t="s">
        <v>231</v>
      </c>
      <c r="D1" s="113"/>
      <c r="E1" s="113"/>
      <c r="F1" s="113"/>
      <c r="G1" s="113"/>
      <c r="H1" s="113"/>
      <c r="I1" s="113"/>
      <c r="J1" s="113"/>
      <c r="K1" s="51"/>
      <c r="L1" s="4"/>
      <c r="M1" s="20"/>
      <c r="N1" s="20"/>
      <c r="O1" s="31"/>
    </row>
    <row r="2" spans="1:15" s="5" customFormat="1" ht="17.25" customHeight="1" x14ac:dyDescent="0.35">
      <c r="A2" s="94"/>
      <c r="B2" s="94"/>
      <c r="C2" s="95" t="s">
        <v>686</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11" t="s">
        <v>654</v>
      </c>
      <c r="C5" s="111"/>
      <c r="D5" s="111"/>
      <c r="E5" s="111"/>
      <c r="F5" s="111"/>
      <c r="G5" s="111"/>
      <c r="H5" s="111"/>
      <c r="I5" s="111"/>
      <c r="J5" s="111"/>
      <c r="K5" s="111"/>
      <c r="L5" s="68"/>
      <c r="M5" s="26" t="s">
        <v>654</v>
      </c>
      <c r="N5" s="26"/>
      <c r="O5" s="30"/>
    </row>
    <row r="6" spans="1:15" s="22" customFormat="1" ht="12.5" x14ac:dyDescent="0.25">
      <c r="A6" s="67"/>
      <c r="B6" s="67"/>
      <c r="C6" s="67"/>
      <c r="D6" s="67"/>
      <c r="E6" s="67"/>
      <c r="F6" s="67"/>
      <c r="G6" s="67"/>
      <c r="H6" s="67"/>
      <c r="I6" s="67"/>
      <c r="J6" s="67"/>
      <c r="K6" s="67"/>
      <c r="L6" s="67"/>
      <c r="M6" s="23"/>
      <c r="N6" s="23"/>
      <c r="O6" s="29"/>
    </row>
    <row r="7" spans="1:15" s="52" customFormat="1" x14ac:dyDescent="0.3">
      <c r="A7" s="69"/>
      <c r="B7" s="69"/>
      <c r="C7" s="69"/>
      <c r="D7" s="69"/>
      <c r="E7" s="69"/>
      <c r="F7" s="69"/>
      <c r="G7" s="114" t="s">
        <v>687</v>
      </c>
      <c r="H7" s="114"/>
      <c r="I7" s="114"/>
      <c r="J7" s="114"/>
      <c r="K7" s="114"/>
      <c r="L7" s="69"/>
    </row>
    <row r="8" spans="1:15" s="52" customFormat="1" x14ac:dyDescent="0.3">
      <c r="A8" s="69"/>
      <c r="B8" s="69"/>
      <c r="C8" s="69"/>
      <c r="D8" s="69"/>
      <c r="E8" s="69"/>
      <c r="F8" s="69"/>
      <c r="G8" s="70" t="s">
        <v>479</v>
      </c>
      <c r="H8" s="70" t="s">
        <v>480</v>
      </c>
      <c r="I8" s="70" t="s">
        <v>503</v>
      </c>
      <c r="J8" s="70" t="s">
        <v>515</v>
      </c>
      <c r="K8" s="70" t="s">
        <v>544</v>
      </c>
      <c r="L8" s="69"/>
    </row>
    <row r="9" spans="1:15" s="22" customFormat="1" ht="12.5" x14ac:dyDescent="0.25">
      <c r="A9" s="67"/>
      <c r="B9" s="115" t="s">
        <v>46</v>
      </c>
      <c r="C9" s="115"/>
      <c r="D9" s="115"/>
      <c r="E9" s="115"/>
      <c r="F9" s="115"/>
      <c r="G9" s="75">
        <v>97.9</v>
      </c>
      <c r="H9" s="75">
        <v>97.6</v>
      </c>
      <c r="I9" s="75">
        <v>97.8</v>
      </c>
      <c r="J9" s="75">
        <v>98</v>
      </c>
      <c r="K9" s="75">
        <v>98.1</v>
      </c>
      <c r="L9" s="67"/>
      <c r="M9" s="23"/>
      <c r="N9" s="23" t="s">
        <v>46</v>
      </c>
      <c r="O9" s="29"/>
    </row>
    <row r="10" spans="1:15" s="22" customFormat="1" ht="12.5" x14ac:dyDescent="0.25">
      <c r="A10" s="67"/>
      <c r="B10" s="115" t="s">
        <v>47</v>
      </c>
      <c r="C10" s="115"/>
      <c r="D10" s="115"/>
      <c r="E10" s="115"/>
      <c r="F10" s="115"/>
      <c r="G10" s="75">
        <v>2.1</v>
      </c>
      <c r="H10" s="75">
        <v>2.4</v>
      </c>
      <c r="I10" s="75">
        <v>2.2000000000000002</v>
      </c>
      <c r="J10" s="75">
        <v>2</v>
      </c>
      <c r="K10" s="75">
        <v>1.9</v>
      </c>
      <c r="L10" s="67"/>
      <c r="M10" s="23"/>
      <c r="N10" s="23" t="s">
        <v>47</v>
      </c>
      <c r="O10" s="29"/>
    </row>
    <row r="11" spans="1:15" s="22" customFormat="1" ht="12.5" x14ac:dyDescent="0.25">
      <c r="A11" s="67"/>
      <c r="B11" s="67"/>
      <c r="C11" s="67"/>
      <c r="D11" s="67"/>
      <c r="E11" s="67"/>
      <c r="F11" s="67"/>
      <c r="G11" s="67"/>
      <c r="H11" s="67"/>
      <c r="I11" s="67"/>
      <c r="J11" s="67"/>
      <c r="K11" s="67"/>
      <c r="L11" s="67"/>
      <c r="M11" s="23"/>
      <c r="N11" s="23"/>
      <c r="O11" s="29"/>
    </row>
    <row r="12" spans="1:15" s="25" customFormat="1" x14ac:dyDescent="0.25">
      <c r="A12" s="67"/>
      <c r="B12" s="115" t="s">
        <v>24</v>
      </c>
      <c r="C12" s="115"/>
      <c r="D12" s="115"/>
      <c r="E12" s="115"/>
      <c r="F12" s="115"/>
      <c r="G12" s="73">
        <v>15502</v>
      </c>
      <c r="H12" s="73">
        <v>15994</v>
      </c>
      <c r="I12" s="73">
        <v>15828</v>
      </c>
      <c r="J12" s="73">
        <v>15693</v>
      </c>
      <c r="K12" s="73">
        <v>16447</v>
      </c>
      <c r="L12" s="67"/>
      <c r="M12" s="26"/>
      <c r="N12" s="26" t="s">
        <v>24</v>
      </c>
      <c r="O12" s="30"/>
    </row>
    <row r="13" spans="1:15" s="25" customFormat="1" x14ac:dyDescent="0.25">
      <c r="A13" s="67"/>
      <c r="B13" s="67"/>
      <c r="C13" s="67"/>
      <c r="D13" s="67"/>
      <c r="E13" s="67"/>
      <c r="F13" s="67"/>
      <c r="G13" s="67"/>
      <c r="H13" s="67"/>
      <c r="I13" s="67"/>
      <c r="J13" s="67"/>
      <c r="K13" s="67"/>
      <c r="L13" s="67"/>
      <c r="M13" s="26"/>
      <c r="N13" s="26"/>
      <c r="O13" s="30"/>
    </row>
    <row r="14" spans="1:15" s="25" customFormat="1" x14ac:dyDescent="0.25">
      <c r="A14" s="67"/>
      <c r="B14" s="67"/>
      <c r="C14" s="67"/>
      <c r="D14" s="67"/>
      <c r="E14" s="67"/>
      <c r="F14" s="67"/>
      <c r="G14" s="67"/>
      <c r="H14" s="67"/>
      <c r="I14" s="67"/>
      <c r="J14" s="67"/>
      <c r="K14" s="67"/>
      <c r="L14" s="67"/>
      <c r="M14" s="26"/>
      <c r="N14" s="26"/>
      <c r="O14" s="30"/>
    </row>
    <row r="15" spans="1:15" s="25" customFormat="1" x14ac:dyDescent="0.3">
      <c r="A15" s="68"/>
      <c r="B15" s="111" t="s">
        <v>655</v>
      </c>
      <c r="C15" s="111"/>
      <c r="D15" s="111"/>
      <c r="E15" s="111"/>
      <c r="F15" s="111"/>
      <c r="G15" s="111"/>
      <c r="H15" s="111"/>
      <c r="I15" s="111"/>
      <c r="J15" s="111"/>
      <c r="K15" s="111"/>
      <c r="L15" s="68"/>
      <c r="M15" s="26" t="s">
        <v>655</v>
      </c>
      <c r="N15" s="26"/>
      <c r="O15" s="30"/>
    </row>
    <row r="16" spans="1:15" s="22" customFormat="1" ht="12.5" x14ac:dyDescent="0.25">
      <c r="A16" s="67"/>
      <c r="B16" s="67"/>
      <c r="C16" s="67"/>
      <c r="D16" s="67"/>
      <c r="E16" s="67"/>
      <c r="F16" s="67"/>
      <c r="G16" s="67"/>
      <c r="H16" s="67"/>
      <c r="I16" s="67"/>
      <c r="J16" s="67"/>
      <c r="K16" s="67"/>
      <c r="L16" s="67"/>
      <c r="M16" s="23"/>
      <c r="N16" s="23"/>
      <c r="O16" s="29"/>
    </row>
    <row r="17" spans="1:15" s="52" customFormat="1" x14ac:dyDescent="0.3">
      <c r="A17" s="69"/>
      <c r="B17" s="69"/>
      <c r="C17" s="69"/>
      <c r="D17" s="69"/>
      <c r="E17" s="69"/>
      <c r="F17" s="69"/>
      <c r="G17" s="114" t="s">
        <v>687</v>
      </c>
      <c r="H17" s="114"/>
      <c r="I17" s="114"/>
      <c r="J17" s="114"/>
      <c r="K17" s="114"/>
      <c r="L17" s="69"/>
    </row>
    <row r="18" spans="1:15" s="52" customFormat="1" x14ac:dyDescent="0.3">
      <c r="A18" s="69"/>
      <c r="B18" s="69"/>
      <c r="C18" s="69"/>
      <c r="D18" s="69"/>
      <c r="E18" s="69"/>
      <c r="F18" s="69"/>
      <c r="G18" s="70" t="s">
        <v>479</v>
      </c>
      <c r="H18" s="70" t="s">
        <v>480</v>
      </c>
      <c r="I18" s="70" t="s">
        <v>503</v>
      </c>
      <c r="J18" s="70" t="s">
        <v>515</v>
      </c>
      <c r="K18" s="70" t="s">
        <v>544</v>
      </c>
      <c r="L18" s="69"/>
    </row>
    <row r="19" spans="1:15" s="22" customFormat="1" ht="12.5" x14ac:dyDescent="0.25">
      <c r="A19" s="67"/>
      <c r="B19" s="115" t="s">
        <v>46</v>
      </c>
      <c r="C19" s="115"/>
      <c r="D19" s="115"/>
      <c r="E19" s="115"/>
      <c r="F19" s="115"/>
      <c r="G19" s="75">
        <v>91.1</v>
      </c>
      <c r="H19" s="75">
        <v>90.2</v>
      </c>
      <c r="I19" s="75">
        <v>91.3</v>
      </c>
      <c r="J19" s="75">
        <v>91.9</v>
      </c>
      <c r="K19" s="75">
        <v>93.2</v>
      </c>
      <c r="L19" s="67"/>
      <c r="M19" s="23"/>
      <c r="N19" s="23" t="s">
        <v>46</v>
      </c>
      <c r="O19" s="29"/>
    </row>
    <row r="20" spans="1:15" s="22" customFormat="1" ht="12.5" x14ac:dyDescent="0.25">
      <c r="A20" s="67"/>
      <c r="B20" s="115" t="s">
        <v>47</v>
      </c>
      <c r="C20" s="115"/>
      <c r="D20" s="115"/>
      <c r="E20" s="115"/>
      <c r="F20" s="115"/>
      <c r="G20" s="75">
        <v>8.9</v>
      </c>
      <c r="H20" s="75">
        <v>9.8000000000000007</v>
      </c>
      <c r="I20" s="75">
        <v>8.6999999999999993</v>
      </c>
      <c r="J20" s="75">
        <v>8.1</v>
      </c>
      <c r="K20" s="75">
        <v>6.8</v>
      </c>
      <c r="L20" s="67"/>
      <c r="M20" s="23"/>
      <c r="N20" s="23" t="s">
        <v>47</v>
      </c>
      <c r="O20" s="29"/>
    </row>
    <row r="21" spans="1:15" s="22" customFormat="1" ht="12.5" x14ac:dyDescent="0.25">
      <c r="A21" s="67"/>
      <c r="B21" s="67"/>
      <c r="C21" s="67"/>
      <c r="D21" s="67"/>
      <c r="E21" s="67"/>
      <c r="F21" s="67"/>
      <c r="G21" s="67"/>
      <c r="H21" s="67"/>
      <c r="I21" s="67"/>
      <c r="J21" s="67"/>
      <c r="K21" s="67"/>
      <c r="L21" s="67"/>
      <c r="M21" s="23"/>
      <c r="N21" s="23"/>
      <c r="O21" s="29"/>
    </row>
    <row r="22" spans="1:15" s="22" customFormat="1" ht="12.5" x14ac:dyDescent="0.25">
      <c r="A22" s="67"/>
      <c r="B22" s="115" t="s">
        <v>24</v>
      </c>
      <c r="C22" s="115"/>
      <c r="D22" s="115"/>
      <c r="E22" s="115"/>
      <c r="F22" s="115"/>
      <c r="G22" s="73">
        <v>15495</v>
      </c>
      <c r="H22" s="73">
        <v>15985</v>
      </c>
      <c r="I22" s="73">
        <v>15817</v>
      </c>
      <c r="J22" s="73">
        <v>15681</v>
      </c>
      <c r="K22" s="73">
        <v>16444</v>
      </c>
      <c r="L22" s="67"/>
      <c r="M22" s="23"/>
      <c r="N22" s="23" t="s">
        <v>24</v>
      </c>
      <c r="O22" s="29"/>
    </row>
    <row r="23" spans="1:15" s="22" customFormat="1" ht="12.5" x14ac:dyDescent="0.25">
      <c r="A23" s="67"/>
      <c r="B23" s="67"/>
      <c r="C23" s="67"/>
      <c r="D23" s="67"/>
      <c r="E23" s="67"/>
      <c r="F23" s="67"/>
      <c r="G23" s="67"/>
      <c r="H23" s="67"/>
      <c r="I23" s="67"/>
      <c r="J23" s="67"/>
      <c r="K23" s="67"/>
      <c r="L23" s="67"/>
      <c r="M23" s="23"/>
      <c r="N23" s="23"/>
      <c r="O23" s="29"/>
    </row>
    <row r="24" spans="1:15" s="22" customFormat="1" ht="12.5" x14ac:dyDescent="0.25">
      <c r="A24" s="67"/>
      <c r="B24" s="67"/>
      <c r="C24" s="67"/>
      <c r="D24" s="67"/>
      <c r="E24" s="67"/>
      <c r="F24" s="67"/>
      <c r="G24" s="67"/>
      <c r="H24" s="67"/>
      <c r="I24" s="67"/>
      <c r="J24" s="67"/>
      <c r="K24" s="67"/>
      <c r="L24" s="67"/>
      <c r="M24" s="23"/>
      <c r="N24" s="23"/>
      <c r="O24" s="29"/>
    </row>
    <row r="25" spans="1:15" s="25" customFormat="1" ht="104" x14ac:dyDescent="0.3">
      <c r="A25" s="68"/>
      <c r="B25" s="111" t="s">
        <v>656</v>
      </c>
      <c r="C25" s="111"/>
      <c r="D25" s="111"/>
      <c r="E25" s="111"/>
      <c r="F25" s="111"/>
      <c r="G25" s="111"/>
      <c r="H25" s="111"/>
      <c r="I25" s="111"/>
      <c r="J25" s="111"/>
      <c r="K25" s="111"/>
      <c r="L25" s="68"/>
      <c r="M25" s="26" t="s">
        <v>656</v>
      </c>
      <c r="N25" s="26"/>
      <c r="O25" s="30"/>
    </row>
    <row r="26" spans="1:15" s="22" customFormat="1" ht="12.5" x14ac:dyDescent="0.25">
      <c r="A26" s="67"/>
      <c r="B26" s="67"/>
      <c r="C26" s="67"/>
      <c r="D26" s="67"/>
      <c r="E26" s="67"/>
      <c r="F26" s="67"/>
      <c r="G26" s="67"/>
      <c r="H26" s="67"/>
      <c r="I26" s="67"/>
      <c r="J26" s="67"/>
      <c r="K26" s="67"/>
      <c r="L26" s="67"/>
      <c r="M26" s="23"/>
      <c r="N26" s="23"/>
      <c r="O26" s="29"/>
    </row>
    <row r="27" spans="1:15" s="22" customFormat="1" x14ac:dyDescent="0.3">
      <c r="A27" s="67"/>
      <c r="B27" s="67"/>
      <c r="C27" s="67"/>
      <c r="D27" s="67"/>
      <c r="E27" s="116" t="s">
        <v>602</v>
      </c>
      <c r="F27" s="116"/>
      <c r="G27" s="116"/>
      <c r="H27" s="116"/>
      <c r="I27" s="67"/>
      <c r="J27" s="67"/>
      <c r="K27" s="67"/>
      <c r="L27" s="67"/>
      <c r="M27" s="23"/>
      <c r="N27" s="23"/>
      <c r="O27" s="29"/>
    </row>
    <row r="28" spans="1:15" s="22" customFormat="1" ht="29" customHeight="1" x14ac:dyDescent="0.3">
      <c r="A28" s="67"/>
      <c r="B28" s="117" t="s">
        <v>23</v>
      </c>
      <c r="C28" s="117"/>
      <c r="D28" s="76" t="s">
        <v>603</v>
      </c>
      <c r="E28" s="76" t="s">
        <v>41</v>
      </c>
      <c r="F28" s="76" t="s">
        <v>183</v>
      </c>
      <c r="G28" s="76" t="s">
        <v>42</v>
      </c>
      <c r="H28" s="76" t="s">
        <v>184</v>
      </c>
      <c r="I28" s="76" t="s">
        <v>22</v>
      </c>
      <c r="J28" s="67"/>
      <c r="K28" s="67"/>
      <c r="L28" s="67"/>
      <c r="M28" s="23"/>
      <c r="N28" s="23"/>
      <c r="O28" s="29"/>
    </row>
    <row r="29" spans="1:15" s="22" customFormat="1" ht="12.5" x14ac:dyDescent="0.25">
      <c r="A29" s="67"/>
      <c r="B29" s="118" t="s">
        <v>182</v>
      </c>
      <c r="C29" s="119"/>
      <c r="D29" s="119"/>
      <c r="E29" s="119"/>
      <c r="F29" s="119"/>
      <c r="G29" s="119"/>
      <c r="H29" s="119"/>
      <c r="I29" s="120"/>
      <c r="J29" s="67"/>
      <c r="K29" s="67"/>
      <c r="L29" s="67"/>
      <c r="M29" s="23" t="s">
        <v>182</v>
      </c>
      <c r="N29" s="23"/>
      <c r="O29" s="29"/>
    </row>
    <row r="30" spans="1:15" s="22" customFormat="1" ht="12.5" x14ac:dyDescent="0.25">
      <c r="A30" s="67"/>
      <c r="B30" s="121" t="s">
        <v>687</v>
      </c>
      <c r="C30" s="121"/>
      <c r="D30" s="77">
        <v>2025</v>
      </c>
      <c r="E30" s="75">
        <v>63</v>
      </c>
      <c r="F30" s="75">
        <v>20.6</v>
      </c>
      <c r="G30" s="75">
        <v>15.5</v>
      </c>
      <c r="H30" s="75">
        <v>0.8</v>
      </c>
      <c r="I30" s="73">
        <v>16392</v>
      </c>
      <c r="J30" s="67"/>
      <c r="K30" s="67"/>
      <c r="L30" s="67"/>
      <c r="M30" s="23"/>
      <c r="N30" s="23"/>
      <c r="O30" s="29"/>
    </row>
    <row r="31" spans="1:15" s="22" customFormat="1" ht="12.5" x14ac:dyDescent="0.25">
      <c r="A31" s="67"/>
      <c r="B31" s="121" t="s">
        <v>687</v>
      </c>
      <c r="C31" s="121"/>
      <c r="D31" s="77">
        <v>2024</v>
      </c>
      <c r="E31" s="75">
        <v>62.7</v>
      </c>
      <c r="F31" s="75">
        <v>20.3</v>
      </c>
      <c r="G31" s="75">
        <v>16.100000000000001</v>
      </c>
      <c r="H31" s="75">
        <v>0.9</v>
      </c>
      <c r="I31" s="73">
        <v>15649</v>
      </c>
      <c r="J31" s="67"/>
      <c r="K31" s="67"/>
      <c r="L31" s="67"/>
      <c r="M31" s="23"/>
      <c r="N31" s="23"/>
      <c r="O31" s="29"/>
    </row>
    <row r="32" spans="1:15" s="22" customFormat="1" ht="12.5" x14ac:dyDescent="0.25">
      <c r="A32" s="67"/>
      <c r="B32" s="121" t="s">
        <v>687</v>
      </c>
      <c r="C32" s="121"/>
      <c r="D32" s="77">
        <v>2023</v>
      </c>
      <c r="E32" s="75">
        <v>60.7</v>
      </c>
      <c r="F32" s="75">
        <v>21</v>
      </c>
      <c r="G32" s="75">
        <v>17.5</v>
      </c>
      <c r="H32" s="75">
        <v>0.8</v>
      </c>
      <c r="I32" s="73">
        <v>15786</v>
      </c>
      <c r="J32" s="67"/>
      <c r="K32" s="67"/>
      <c r="L32" s="67"/>
      <c r="M32" s="23"/>
      <c r="N32" s="23"/>
      <c r="O32" s="29"/>
    </row>
    <row r="33" spans="1:15" s="22" customFormat="1" ht="12.5" x14ac:dyDescent="0.25">
      <c r="A33" s="67"/>
      <c r="B33" s="121" t="s">
        <v>687</v>
      </c>
      <c r="C33" s="121"/>
      <c r="D33" s="77">
        <v>2022</v>
      </c>
      <c r="E33" s="75">
        <v>60</v>
      </c>
      <c r="F33" s="75">
        <v>21</v>
      </c>
      <c r="G33" s="75">
        <v>18</v>
      </c>
      <c r="H33" s="75">
        <v>0.9</v>
      </c>
      <c r="I33" s="73">
        <v>15957</v>
      </c>
      <c r="J33" s="67"/>
      <c r="K33" s="67"/>
      <c r="L33" s="67"/>
      <c r="M33" s="23"/>
      <c r="N33" s="23"/>
      <c r="O33" s="29"/>
    </row>
    <row r="34" spans="1:15" s="22" customFormat="1" ht="12.5" x14ac:dyDescent="0.25">
      <c r="A34" s="67"/>
      <c r="B34" s="121" t="s">
        <v>687</v>
      </c>
      <c r="C34" s="121"/>
      <c r="D34" s="77">
        <v>2021</v>
      </c>
      <c r="E34" s="75">
        <v>59</v>
      </c>
      <c r="F34" s="75">
        <v>21.2</v>
      </c>
      <c r="G34" s="75">
        <v>18.899999999999999</v>
      </c>
      <c r="H34" s="75">
        <v>1</v>
      </c>
      <c r="I34" s="73">
        <v>15464</v>
      </c>
      <c r="J34" s="67"/>
      <c r="K34" s="67"/>
      <c r="L34" s="67"/>
      <c r="M34" s="23"/>
      <c r="N34" s="23"/>
      <c r="O34" s="29"/>
    </row>
    <row r="35" spans="1:15" s="22" customFormat="1" ht="12.5" x14ac:dyDescent="0.25">
      <c r="A35" s="67"/>
      <c r="B35" s="118" t="s">
        <v>185</v>
      </c>
      <c r="C35" s="119"/>
      <c r="D35" s="119"/>
      <c r="E35" s="119"/>
      <c r="F35" s="119"/>
      <c r="G35" s="119"/>
      <c r="H35" s="119"/>
      <c r="I35" s="120"/>
      <c r="J35" s="67"/>
      <c r="K35" s="67"/>
      <c r="L35" s="67"/>
      <c r="M35" s="23" t="s">
        <v>185</v>
      </c>
      <c r="N35" s="23"/>
      <c r="O35" s="29"/>
    </row>
    <row r="36" spans="1:15" s="22" customFormat="1" ht="12.5" x14ac:dyDescent="0.25">
      <c r="A36" s="67"/>
      <c r="B36" s="121" t="s">
        <v>687</v>
      </c>
      <c r="C36" s="121"/>
      <c r="D36" s="77">
        <v>2025</v>
      </c>
      <c r="E36" s="75">
        <v>80.3</v>
      </c>
      <c r="F36" s="75">
        <v>12.3</v>
      </c>
      <c r="G36" s="75">
        <v>6.8</v>
      </c>
      <c r="H36" s="75">
        <v>0.5</v>
      </c>
      <c r="I36" s="73">
        <v>16376</v>
      </c>
      <c r="J36" s="67"/>
      <c r="K36" s="67"/>
      <c r="L36" s="67"/>
      <c r="M36" s="23"/>
      <c r="N36" s="23"/>
      <c r="O36" s="29"/>
    </row>
    <row r="37" spans="1:15" s="22" customFormat="1" ht="12.5" x14ac:dyDescent="0.25">
      <c r="A37" s="67"/>
      <c r="B37" s="121" t="s">
        <v>687</v>
      </c>
      <c r="C37" s="121"/>
      <c r="D37" s="77">
        <v>2024</v>
      </c>
      <c r="E37" s="75">
        <v>79.8</v>
      </c>
      <c r="F37" s="75">
        <v>12.4</v>
      </c>
      <c r="G37" s="75">
        <v>7.2</v>
      </c>
      <c r="H37" s="75">
        <v>0.5</v>
      </c>
      <c r="I37" s="73">
        <v>15637</v>
      </c>
      <c r="J37" s="67"/>
      <c r="K37" s="67"/>
      <c r="L37" s="67"/>
      <c r="M37" s="23"/>
      <c r="N37" s="23"/>
      <c r="O37" s="29"/>
    </row>
    <row r="38" spans="1:15" s="22" customFormat="1" ht="12.5" x14ac:dyDescent="0.25">
      <c r="A38" s="67"/>
      <c r="B38" s="121" t="s">
        <v>687</v>
      </c>
      <c r="C38" s="121"/>
      <c r="D38" s="77">
        <v>2023</v>
      </c>
      <c r="E38" s="75">
        <v>79</v>
      </c>
      <c r="F38" s="75">
        <v>12.9</v>
      </c>
      <c r="G38" s="75">
        <v>7.6</v>
      </c>
      <c r="H38" s="75">
        <v>0.5</v>
      </c>
      <c r="I38" s="73">
        <v>15770</v>
      </c>
      <c r="J38" s="67"/>
      <c r="K38" s="67"/>
      <c r="L38" s="67"/>
      <c r="M38" s="23"/>
      <c r="N38" s="23"/>
      <c r="O38" s="29"/>
    </row>
    <row r="39" spans="1:15" s="22" customFormat="1" ht="12.5" x14ac:dyDescent="0.25">
      <c r="A39" s="67"/>
      <c r="B39" s="121" t="s">
        <v>687</v>
      </c>
      <c r="C39" s="121"/>
      <c r="D39" s="77">
        <v>2022</v>
      </c>
      <c r="E39" s="75">
        <v>78.5</v>
      </c>
      <c r="F39" s="75">
        <v>13</v>
      </c>
      <c r="G39" s="75">
        <v>7.8</v>
      </c>
      <c r="H39" s="75">
        <v>0.7</v>
      </c>
      <c r="I39" s="73">
        <v>15947</v>
      </c>
      <c r="J39" s="67"/>
      <c r="K39" s="67"/>
      <c r="L39" s="67"/>
      <c r="M39" s="23"/>
      <c r="N39" s="23"/>
      <c r="O39" s="29"/>
    </row>
    <row r="40" spans="1:15" s="22" customFormat="1" ht="12.5" x14ac:dyDescent="0.25">
      <c r="A40" s="67"/>
      <c r="B40" s="121" t="s">
        <v>687</v>
      </c>
      <c r="C40" s="121"/>
      <c r="D40" s="77">
        <v>2021</v>
      </c>
      <c r="E40" s="75">
        <v>78.2</v>
      </c>
      <c r="F40" s="75">
        <v>13.1</v>
      </c>
      <c r="G40" s="75">
        <v>8.1</v>
      </c>
      <c r="H40" s="75">
        <v>0.6</v>
      </c>
      <c r="I40" s="73">
        <v>15462</v>
      </c>
      <c r="J40" s="67"/>
      <c r="K40" s="67"/>
      <c r="L40" s="67"/>
      <c r="M40" s="23"/>
      <c r="N40" s="23"/>
      <c r="O40" s="29"/>
    </row>
    <row r="41" spans="1:15" s="22" customFormat="1" ht="12.5" x14ac:dyDescent="0.25">
      <c r="A41" s="67"/>
      <c r="B41" s="118" t="s">
        <v>186</v>
      </c>
      <c r="C41" s="119"/>
      <c r="D41" s="119"/>
      <c r="E41" s="119"/>
      <c r="F41" s="119"/>
      <c r="G41" s="119"/>
      <c r="H41" s="119"/>
      <c r="I41" s="120"/>
      <c r="J41" s="67"/>
      <c r="K41" s="67"/>
      <c r="L41" s="67"/>
      <c r="M41" s="23" t="s">
        <v>186</v>
      </c>
      <c r="N41" s="23"/>
      <c r="O41" s="29"/>
    </row>
    <row r="42" spans="1:15" s="22" customFormat="1" ht="12.5" x14ac:dyDescent="0.25">
      <c r="A42" s="67"/>
      <c r="B42" s="121" t="s">
        <v>687</v>
      </c>
      <c r="C42" s="121"/>
      <c r="D42" s="77">
        <v>2025</v>
      </c>
      <c r="E42" s="75">
        <v>98.7</v>
      </c>
      <c r="F42" s="75">
        <v>1</v>
      </c>
      <c r="G42" s="75">
        <v>0.3</v>
      </c>
      <c r="H42" s="75">
        <v>0.1</v>
      </c>
      <c r="I42" s="73">
        <v>16369</v>
      </c>
      <c r="J42" s="67"/>
      <c r="K42" s="67"/>
      <c r="L42" s="67"/>
      <c r="M42" s="23"/>
      <c r="N42" s="23"/>
      <c r="O42" s="29"/>
    </row>
    <row r="43" spans="1:15" s="22" customFormat="1" ht="12.5" x14ac:dyDescent="0.25">
      <c r="A43" s="67"/>
      <c r="B43" s="121" t="s">
        <v>687</v>
      </c>
      <c r="C43" s="121"/>
      <c r="D43" s="77">
        <v>2024</v>
      </c>
      <c r="E43" s="75">
        <v>98.6</v>
      </c>
      <c r="F43" s="75">
        <v>1</v>
      </c>
      <c r="G43" s="75">
        <v>0.3</v>
      </c>
      <c r="H43" s="75">
        <v>0.1</v>
      </c>
      <c r="I43" s="73">
        <v>15618</v>
      </c>
      <c r="J43" s="67"/>
      <c r="K43" s="67"/>
      <c r="L43" s="67"/>
      <c r="M43" s="23"/>
      <c r="N43" s="23"/>
      <c r="O43" s="29"/>
    </row>
    <row r="44" spans="1:15" s="22" customFormat="1" ht="12.5" x14ac:dyDescent="0.25">
      <c r="A44" s="67"/>
      <c r="B44" s="121" t="s">
        <v>687</v>
      </c>
      <c r="C44" s="121"/>
      <c r="D44" s="77">
        <v>2023</v>
      </c>
      <c r="E44" s="75">
        <v>98.7</v>
      </c>
      <c r="F44" s="75">
        <v>0.9</v>
      </c>
      <c r="G44" s="75">
        <v>0.3</v>
      </c>
      <c r="H44" s="75">
        <v>0.1</v>
      </c>
      <c r="I44" s="73">
        <v>15772</v>
      </c>
      <c r="J44" s="67"/>
      <c r="K44" s="67"/>
      <c r="L44" s="67"/>
      <c r="M44" s="23"/>
      <c r="N44" s="23"/>
      <c r="O44" s="29"/>
    </row>
    <row r="45" spans="1:15" s="22" customFormat="1" ht="12.5" x14ac:dyDescent="0.25">
      <c r="A45" s="67"/>
      <c r="B45" s="121" t="s">
        <v>687</v>
      </c>
      <c r="C45" s="121"/>
      <c r="D45" s="77">
        <v>2022</v>
      </c>
      <c r="E45" s="75">
        <v>98.9</v>
      </c>
      <c r="F45" s="75">
        <v>0.8</v>
      </c>
      <c r="G45" s="75">
        <v>0.2</v>
      </c>
      <c r="H45" s="75">
        <v>0.1</v>
      </c>
      <c r="I45" s="73">
        <v>15945</v>
      </c>
      <c r="J45" s="67"/>
      <c r="K45" s="67"/>
      <c r="L45" s="67"/>
      <c r="M45" s="23"/>
      <c r="N45" s="23"/>
      <c r="O45" s="29"/>
    </row>
    <row r="46" spans="1:15" s="22" customFormat="1" ht="12.5" x14ac:dyDescent="0.25">
      <c r="A46" s="67"/>
      <c r="B46" s="121" t="s">
        <v>687</v>
      </c>
      <c r="C46" s="121"/>
      <c r="D46" s="77">
        <v>2021</v>
      </c>
      <c r="E46" s="75">
        <v>98.8</v>
      </c>
      <c r="F46" s="75">
        <v>0.9</v>
      </c>
      <c r="G46" s="75">
        <v>0.2</v>
      </c>
      <c r="H46" s="75">
        <v>0.1</v>
      </c>
      <c r="I46" s="73">
        <v>15454</v>
      </c>
      <c r="J46" s="67"/>
      <c r="K46" s="67"/>
      <c r="L46" s="67"/>
      <c r="M46" s="23"/>
      <c r="N46" s="23"/>
      <c r="O46" s="29"/>
    </row>
    <row r="47" spans="1:15" s="22" customFormat="1" ht="12.5" x14ac:dyDescent="0.25">
      <c r="A47" s="67"/>
      <c r="B47" s="118" t="s">
        <v>187</v>
      </c>
      <c r="C47" s="119"/>
      <c r="D47" s="119"/>
      <c r="E47" s="119"/>
      <c r="F47" s="119"/>
      <c r="G47" s="119"/>
      <c r="H47" s="119"/>
      <c r="I47" s="120"/>
      <c r="J47" s="67"/>
      <c r="K47" s="67"/>
      <c r="L47" s="67"/>
      <c r="M47" s="23" t="s">
        <v>187</v>
      </c>
      <c r="N47" s="23"/>
      <c r="O47" s="29"/>
    </row>
    <row r="48" spans="1:15" s="22" customFormat="1" ht="12.5" x14ac:dyDescent="0.25">
      <c r="A48" s="67"/>
      <c r="B48" s="121" t="s">
        <v>687</v>
      </c>
      <c r="C48" s="121"/>
      <c r="D48" s="77">
        <v>2025</v>
      </c>
      <c r="E48" s="75">
        <v>98.3</v>
      </c>
      <c r="F48" s="75">
        <v>1.4</v>
      </c>
      <c r="G48" s="75">
        <v>0.2</v>
      </c>
      <c r="H48" s="75">
        <v>0.1</v>
      </c>
      <c r="I48" s="73">
        <v>16387</v>
      </c>
      <c r="J48" s="67"/>
      <c r="K48" s="67"/>
      <c r="L48" s="67"/>
      <c r="M48" s="23"/>
      <c r="N48" s="23"/>
      <c r="O48" s="29"/>
    </row>
    <row r="49" spans="1:15" s="22" customFormat="1" ht="12.5" x14ac:dyDescent="0.25">
      <c r="A49" s="67"/>
      <c r="B49" s="121" t="s">
        <v>687</v>
      </c>
      <c r="C49" s="121"/>
      <c r="D49" s="77">
        <v>2024</v>
      </c>
      <c r="E49" s="75">
        <v>98.2</v>
      </c>
      <c r="F49" s="75">
        <v>1.6</v>
      </c>
      <c r="G49" s="75">
        <v>0.2</v>
      </c>
      <c r="H49" s="75">
        <v>0</v>
      </c>
      <c r="I49" s="73">
        <v>15627</v>
      </c>
      <c r="J49" s="67"/>
      <c r="K49" s="67"/>
      <c r="L49" s="67"/>
      <c r="M49" s="23"/>
      <c r="N49" s="23"/>
      <c r="O49" s="29"/>
    </row>
    <row r="50" spans="1:15" s="22" customFormat="1" ht="12.5" x14ac:dyDescent="0.25">
      <c r="A50" s="67"/>
      <c r="B50" s="121" t="s">
        <v>687</v>
      </c>
      <c r="C50" s="121"/>
      <c r="D50" s="77">
        <v>2023</v>
      </c>
      <c r="E50" s="75">
        <v>98.3</v>
      </c>
      <c r="F50" s="75">
        <v>1.4</v>
      </c>
      <c r="G50" s="75">
        <v>0.2</v>
      </c>
      <c r="H50" s="75">
        <v>0.1</v>
      </c>
      <c r="I50" s="73">
        <v>15777</v>
      </c>
      <c r="J50" s="67"/>
      <c r="K50" s="67"/>
      <c r="L50" s="67"/>
      <c r="M50" s="23"/>
      <c r="N50" s="23"/>
      <c r="O50" s="29"/>
    </row>
    <row r="51" spans="1:15" s="22" customFormat="1" ht="12.5" x14ac:dyDescent="0.25">
      <c r="A51" s="67"/>
      <c r="B51" s="121" t="s">
        <v>687</v>
      </c>
      <c r="C51" s="121"/>
      <c r="D51" s="77">
        <v>2022</v>
      </c>
      <c r="E51" s="75">
        <v>98.4</v>
      </c>
      <c r="F51" s="75">
        <v>1.3</v>
      </c>
      <c r="G51" s="75">
        <v>0.2</v>
      </c>
      <c r="H51" s="75">
        <v>0</v>
      </c>
      <c r="I51" s="73">
        <v>15942</v>
      </c>
      <c r="J51" s="67"/>
      <c r="K51" s="67"/>
      <c r="L51" s="67"/>
      <c r="M51" s="23"/>
      <c r="N51" s="23"/>
      <c r="O51" s="29"/>
    </row>
    <row r="52" spans="1:15" s="22" customFormat="1" ht="12.5" x14ac:dyDescent="0.25">
      <c r="A52" s="67"/>
      <c r="B52" s="121" t="s">
        <v>687</v>
      </c>
      <c r="C52" s="121"/>
      <c r="D52" s="77">
        <v>2021</v>
      </c>
      <c r="E52" s="75">
        <v>98.4</v>
      </c>
      <c r="F52" s="75">
        <v>1.4</v>
      </c>
      <c r="G52" s="75">
        <v>0.2</v>
      </c>
      <c r="H52" s="75">
        <v>0</v>
      </c>
      <c r="I52" s="73">
        <v>15466</v>
      </c>
      <c r="J52" s="67"/>
      <c r="K52" s="67"/>
      <c r="L52" s="67"/>
      <c r="M52" s="23"/>
      <c r="N52" s="23"/>
      <c r="O52" s="29"/>
    </row>
    <row r="53" spans="1:15" s="22" customFormat="1" ht="12.5" x14ac:dyDescent="0.25">
      <c r="A53" s="67"/>
      <c r="B53" s="118" t="s">
        <v>188</v>
      </c>
      <c r="C53" s="119"/>
      <c r="D53" s="119"/>
      <c r="E53" s="119"/>
      <c r="F53" s="119"/>
      <c r="G53" s="119"/>
      <c r="H53" s="119"/>
      <c r="I53" s="120"/>
      <c r="J53" s="67"/>
      <c r="K53" s="67"/>
      <c r="L53" s="67"/>
      <c r="M53" s="23" t="s">
        <v>188</v>
      </c>
      <c r="N53" s="23"/>
      <c r="O53" s="29"/>
    </row>
    <row r="54" spans="1:15" s="22" customFormat="1" ht="12.5" x14ac:dyDescent="0.25">
      <c r="A54" s="67"/>
      <c r="B54" s="121" t="s">
        <v>687</v>
      </c>
      <c r="C54" s="121"/>
      <c r="D54" s="77">
        <v>2025</v>
      </c>
      <c r="E54" s="75">
        <v>96.8</v>
      </c>
      <c r="F54" s="75">
        <v>2.4</v>
      </c>
      <c r="G54" s="75">
        <v>0.7</v>
      </c>
      <c r="H54" s="75">
        <v>0.1</v>
      </c>
      <c r="I54" s="73">
        <v>16379</v>
      </c>
      <c r="J54" s="67"/>
      <c r="K54" s="67"/>
      <c r="L54" s="67"/>
      <c r="M54" s="23"/>
      <c r="N54" s="23"/>
      <c r="O54" s="29"/>
    </row>
    <row r="55" spans="1:15" s="22" customFormat="1" ht="12.5" x14ac:dyDescent="0.25">
      <c r="A55" s="67"/>
      <c r="B55" s="121" t="s">
        <v>687</v>
      </c>
      <c r="C55" s="121"/>
      <c r="D55" s="77">
        <v>2024</v>
      </c>
      <c r="E55" s="75">
        <v>96.8</v>
      </c>
      <c r="F55" s="75">
        <v>2.2999999999999998</v>
      </c>
      <c r="G55" s="75">
        <v>0.8</v>
      </c>
      <c r="H55" s="75">
        <v>0.1</v>
      </c>
      <c r="I55" s="73">
        <v>15625</v>
      </c>
      <c r="J55" s="67"/>
      <c r="K55" s="67"/>
      <c r="L55" s="67"/>
      <c r="M55" s="23"/>
      <c r="N55" s="23"/>
      <c r="O55" s="29"/>
    </row>
    <row r="56" spans="1:15" s="22" customFormat="1" ht="12.5" x14ac:dyDescent="0.25">
      <c r="A56" s="67"/>
      <c r="B56" s="121" t="s">
        <v>687</v>
      </c>
      <c r="C56" s="121"/>
      <c r="D56" s="77">
        <v>2023</v>
      </c>
      <c r="E56" s="75">
        <v>96.3</v>
      </c>
      <c r="F56" s="75">
        <v>2.7</v>
      </c>
      <c r="G56" s="75">
        <v>0.9</v>
      </c>
      <c r="H56" s="75">
        <v>0.1</v>
      </c>
      <c r="I56" s="73">
        <v>15792</v>
      </c>
      <c r="J56" s="67"/>
      <c r="K56" s="67"/>
      <c r="L56" s="67"/>
      <c r="M56" s="23"/>
      <c r="N56" s="23"/>
      <c r="O56" s="29"/>
    </row>
    <row r="57" spans="1:15" s="22" customFormat="1" ht="12.5" x14ac:dyDescent="0.25">
      <c r="A57" s="67"/>
      <c r="B57" s="121" t="s">
        <v>687</v>
      </c>
      <c r="C57" s="121"/>
      <c r="D57" s="77">
        <v>2022</v>
      </c>
      <c r="E57" s="75">
        <v>96.1</v>
      </c>
      <c r="F57" s="75">
        <v>2.7</v>
      </c>
      <c r="G57" s="75">
        <v>1.1000000000000001</v>
      </c>
      <c r="H57" s="75">
        <v>0.1</v>
      </c>
      <c r="I57" s="73">
        <v>15966</v>
      </c>
      <c r="J57" s="67"/>
      <c r="K57" s="67"/>
      <c r="L57" s="67"/>
      <c r="M57" s="23"/>
      <c r="N57" s="23"/>
      <c r="O57" s="29"/>
    </row>
    <row r="58" spans="1:15" s="22" customFormat="1" ht="12.5" x14ac:dyDescent="0.25">
      <c r="A58" s="67"/>
      <c r="B58" s="121" t="s">
        <v>687</v>
      </c>
      <c r="C58" s="121"/>
      <c r="D58" s="77">
        <v>2021</v>
      </c>
      <c r="E58" s="75">
        <v>96.3</v>
      </c>
      <c r="F58" s="75">
        <v>2.8</v>
      </c>
      <c r="G58" s="75">
        <v>0.9</v>
      </c>
      <c r="H58" s="75">
        <v>0.1</v>
      </c>
      <c r="I58" s="73">
        <v>15475</v>
      </c>
      <c r="J58" s="67"/>
      <c r="K58" s="67"/>
      <c r="L58" s="67"/>
      <c r="M58" s="23"/>
      <c r="N58" s="23"/>
      <c r="O58" s="29"/>
    </row>
    <row r="59" spans="1:15" s="22" customFormat="1" ht="12.5" x14ac:dyDescent="0.25">
      <c r="A59" s="67"/>
      <c r="B59" s="118" t="s">
        <v>189</v>
      </c>
      <c r="C59" s="119"/>
      <c r="D59" s="119"/>
      <c r="E59" s="119"/>
      <c r="F59" s="119"/>
      <c r="G59" s="119"/>
      <c r="H59" s="119"/>
      <c r="I59" s="120"/>
      <c r="J59" s="67"/>
      <c r="K59" s="67"/>
      <c r="L59" s="67"/>
      <c r="M59" s="23" t="s">
        <v>189</v>
      </c>
      <c r="N59" s="23"/>
      <c r="O59" s="29"/>
    </row>
    <row r="60" spans="1:15" s="22" customFormat="1" ht="12.5" x14ac:dyDescent="0.25">
      <c r="A60" s="67"/>
      <c r="B60" s="121" t="s">
        <v>687</v>
      </c>
      <c r="C60" s="121"/>
      <c r="D60" s="77">
        <v>2025</v>
      </c>
      <c r="E60" s="75">
        <v>96.1</v>
      </c>
      <c r="F60" s="75">
        <v>2.4</v>
      </c>
      <c r="G60" s="75">
        <v>1.3</v>
      </c>
      <c r="H60" s="75">
        <v>0.2</v>
      </c>
      <c r="I60" s="73">
        <v>16386</v>
      </c>
      <c r="J60" s="67"/>
      <c r="K60" s="67"/>
      <c r="L60" s="67"/>
      <c r="M60" s="23"/>
      <c r="N60" s="23"/>
      <c r="O60" s="29"/>
    </row>
    <row r="61" spans="1:15" s="22" customFormat="1" ht="12.5" x14ac:dyDescent="0.25">
      <c r="A61" s="67"/>
      <c r="B61" s="121" t="s">
        <v>687</v>
      </c>
      <c r="C61" s="121"/>
      <c r="D61" s="77">
        <v>2024</v>
      </c>
      <c r="E61" s="75">
        <v>95.8</v>
      </c>
      <c r="F61" s="75">
        <v>2.7</v>
      </c>
      <c r="G61" s="75">
        <v>1.3</v>
      </c>
      <c r="H61" s="75">
        <v>0.1</v>
      </c>
      <c r="I61" s="73">
        <v>15647</v>
      </c>
      <c r="J61" s="67"/>
      <c r="K61" s="67"/>
      <c r="L61" s="67"/>
      <c r="M61" s="23"/>
      <c r="N61" s="23"/>
      <c r="O61" s="29"/>
    </row>
    <row r="62" spans="1:15" s="22" customFormat="1" ht="12.5" x14ac:dyDescent="0.25">
      <c r="A62" s="67"/>
      <c r="B62" s="121" t="s">
        <v>687</v>
      </c>
      <c r="C62" s="121"/>
      <c r="D62" s="77">
        <v>2023</v>
      </c>
      <c r="E62" s="75">
        <v>96</v>
      </c>
      <c r="F62" s="75">
        <v>2.6</v>
      </c>
      <c r="G62" s="75">
        <v>1.3</v>
      </c>
      <c r="H62" s="75">
        <v>0.1</v>
      </c>
      <c r="I62" s="73">
        <v>15780</v>
      </c>
      <c r="J62" s="67"/>
      <c r="K62" s="67"/>
      <c r="L62" s="67"/>
      <c r="M62" s="23"/>
      <c r="N62" s="23"/>
      <c r="O62" s="29"/>
    </row>
    <row r="63" spans="1:15" s="22" customFormat="1" ht="12.5" x14ac:dyDescent="0.25">
      <c r="A63" s="67"/>
      <c r="B63" s="121" t="s">
        <v>687</v>
      </c>
      <c r="C63" s="121"/>
      <c r="D63" s="77">
        <v>2022</v>
      </c>
      <c r="E63" s="75">
        <v>95.6</v>
      </c>
      <c r="F63" s="75">
        <v>2.8</v>
      </c>
      <c r="G63" s="75">
        <v>1.4</v>
      </c>
      <c r="H63" s="75">
        <v>0.1</v>
      </c>
      <c r="I63" s="73">
        <v>15958</v>
      </c>
      <c r="J63" s="67"/>
      <c r="K63" s="67"/>
      <c r="L63" s="67"/>
      <c r="M63" s="23"/>
      <c r="N63" s="23"/>
      <c r="O63" s="29"/>
    </row>
    <row r="64" spans="1:15" s="22" customFormat="1" ht="12.5" x14ac:dyDescent="0.25">
      <c r="A64" s="67"/>
      <c r="B64" s="121" t="s">
        <v>687</v>
      </c>
      <c r="C64" s="121"/>
      <c r="D64" s="77">
        <v>2021</v>
      </c>
      <c r="E64" s="75">
        <v>95.2</v>
      </c>
      <c r="F64" s="75">
        <v>3.2</v>
      </c>
      <c r="G64" s="75">
        <v>1.4</v>
      </c>
      <c r="H64" s="75">
        <v>0.1</v>
      </c>
      <c r="I64" s="73">
        <v>15467</v>
      </c>
      <c r="J64" s="67"/>
      <c r="K64" s="67"/>
      <c r="L64" s="67"/>
      <c r="M64" s="23"/>
      <c r="N64" s="23"/>
      <c r="O64" s="29"/>
    </row>
    <row r="65" spans="1:15" s="22" customFormat="1" ht="12.5" x14ac:dyDescent="0.25">
      <c r="A65" s="67"/>
      <c r="B65" s="118" t="s">
        <v>190</v>
      </c>
      <c r="C65" s="119"/>
      <c r="D65" s="119"/>
      <c r="E65" s="119"/>
      <c r="F65" s="119"/>
      <c r="G65" s="119"/>
      <c r="H65" s="119"/>
      <c r="I65" s="120"/>
      <c r="J65" s="67"/>
      <c r="K65" s="67"/>
      <c r="L65" s="67"/>
      <c r="M65" s="23" t="s">
        <v>190</v>
      </c>
      <c r="N65" s="23"/>
      <c r="O65" s="29"/>
    </row>
    <row r="66" spans="1:15" s="22" customFormat="1" ht="12.5" x14ac:dyDescent="0.25">
      <c r="A66" s="67"/>
      <c r="B66" s="121" t="s">
        <v>687</v>
      </c>
      <c r="C66" s="121"/>
      <c r="D66" s="77">
        <v>2025</v>
      </c>
      <c r="E66" s="75">
        <v>99.7</v>
      </c>
      <c r="F66" s="75">
        <v>0.1</v>
      </c>
      <c r="G66" s="75">
        <v>0.1</v>
      </c>
      <c r="H66" s="75">
        <v>0.1</v>
      </c>
      <c r="I66" s="73">
        <v>16386</v>
      </c>
      <c r="J66" s="67"/>
      <c r="K66" s="67"/>
      <c r="L66" s="67"/>
      <c r="M66" s="23"/>
      <c r="N66" s="23"/>
      <c r="O66" s="29"/>
    </row>
    <row r="67" spans="1:15" s="22" customFormat="1" ht="12.5" x14ac:dyDescent="0.25">
      <c r="A67" s="67"/>
      <c r="B67" s="121" t="s">
        <v>687</v>
      </c>
      <c r="C67" s="121"/>
      <c r="D67" s="77">
        <v>2024</v>
      </c>
      <c r="E67" s="75">
        <v>99.8</v>
      </c>
      <c r="F67" s="75">
        <v>0.1</v>
      </c>
      <c r="G67" s="75">
        <v>0.1</v>
      </c>
      <c r="H67" s="75">
        <v>0.1</v>
      </c>
      <c r="I67" s="73">
        <v>15640</v>
      </c>
      <c r="J67" s="67"/>
      <c r="K67" s="67"/>
      <c r="L67" s="67"/>
      <c r="M67" s="23"/>
      <c r="N67" s="23"/>
      <c r="O67" s="29"/>
    </row>
    <row r="68" spans="1:15" s="22" customFormat="1" ht="12.5" x14ac:dyDescent="0.25">
      <c r="A68" s="67"/>
      <c r="B68" s="121" t="s">
        <v>687</v>
      </c>
      <c r="C68" s="121"/>
      <c r="D68" s="77">
        <v>2023</v>
      </c>
      <c r="E68" s="75">
        <v>99.7</v>
      </c>
      <c r="F68" s="75">
        <v>0.2</v>
      </c>
      <c r="G68" s="75">
        <v>0.1</v>
      </c>
      <c r="H68" s="75">
        <v>0.1</v>
      </c>
      <c r="I68" s="73">
        <v>15794</v>
      </c>
      <c r="J68" s="67"/>
      <c r="K68" s="67"/>
      <c r="L68" s="67"/>
      <c r="M68" s="23"/>
      <c r="N68" s="23"/>
      <c r="O68" s="29"/>
    </row>
    <row r="69" spans="1:15" s="22" customFormat="1" ht="12.5" x14ac:dyDescent="0.25">
      <c r="A69" s="67"/>
      <c r="B69" s="121" t="s">
        <v>687</v>
      </c>
      <c r="C69" s="121"/>
      <c r="D69" s="77">
        <v>2022</v>
      </c>
      <c r="E69" s="75">
        <v>99.8</v>
      </c>
      <c r="F69" s="75">
        <v>0.1</v>
      </c>
      <c r="G69" s="75">
        <v>0.1</v>
      </c>
      <c r="H69" s="75">
        <v>0</v>
      </c>
      <c r="I69" s="73">
        <v>15950</v>
      </c>
      <c r="J69" s="67"/>
      <c r="K69" s="67"/>
      <c r="L69" s="67"/>
      <c r="M69" s="23"/>
      <c r="N69" s="23"/>
      <c r="O69" s="29"/>
    </row>
    <row r="70" spans="1:15" s="22" customFormat="1" ht="12.5" x14ac:dyDescent="0.25">
      <c r="A70" s="67"/>
      <c r="B70" s="121" t="s">
        <v>687</v>
      </c>
      <c r="C70" s="121"/>
      <c r="D70" s="77">
        <v>2021</v>
      </c>
      <c r="E70" s="75">
        <v>99.8</v>
      </c>
      <c r="F70" s="75">
        <v>0.1</v>
      </c>
      <c r="G70" s="75">
        <v>0.1</v>
      </c>
      <c r="H70" s="75">
        <v>0</v>
      </c>
      <c r="I70" s="73">
        <v>15468</v>
      </c>
      <c r="J70" s="67"/>
      <c r="K70" s="67"/>
      <c r="L70" s="67"/>
      <c r="M70" s="23"/>
      <c r="N70" s="23"/>
      <c r="O70" s="29"/>
    </row>
    <row r="71" spans="1:15" s="22" customFormat="1" ht="12.5" x14ac:dyDescent="0.25">
      <c r="A71" s="67"/>
      <c r="B71" s="118" t="s">
        <v>191</v>
      </c>
      <c r="C71" s="119"/>
      <c r="D71" s="119"/>
      <c r="E71" s="119"/>
      <c r="F71" s="119"/>
      <c r="G71" s="119"/>
      <c r="H71" s="119"/>
      <c r="I71" s="120"/>
      <c r="J71" s="67"/>
      <c r="K71" s="67"/>
      <c r="L71" s="67"/>
      <c r="M71" s="23" t="s">
        <v>191</v>
      </c>
      <c r="N71" s="23"/>
      <c r="O71" s="29"/>
    </row>
    <row r="72" spans="1:15" s="22" customFormat="1" ht="12.5" x14ac:dyDescent="0.25">
      <c r="A72" s="67"/>
      <c r="B72" s="121" t="s">
        <v>687</v>
      </c>
      <c r="C72" s="121"/>
      <c r="D72" s="77">
        <v>2025</v>
      </c>
      <c r="E72" s="75">
        <v>95.8</v>
      </c>
      <c r="F72" s="75">
        <v>1.8</v>
      </c>
      <c r="G72" s="75">
        <v>2</v>
      </c>
      <c r="H72" s="75">
        <v>0.3</v>
      </c>
      <c r="I72" s="73">
        <v>16383</v>
      </c>
      <c r="J72" s="67"/>
      <c r="K72" s="67"/>
      <c r="L72" s="67"/>
      <c r="M72" s="23"/>
      <c r="N72" s="23"/>
      <c r="O72" s="29"/>
    </row>
    <row r="73" spans="1:15" s="22" customFormat="1" ht="12.5" x14ac:dyDescent="0.25">
      <c r="A73" s="67"/>
      <c r="B73" s="121" t="s">
        <v>687</v>
      </c>
      <c r="C73" s="121"/>
      <c r="D73" s="77">
        <v>2024</v>
      </c>
      <c r="E73" s="75">
        <v>95.2</v>
      </c>
      <c r="F73" s="75">
        <v>2.1</v>
      </c>
      <c r="G73" s="75">
        <v>2.4</v>
      </c>
      <c r="H73" s="75">
        <v>0.3</v>
      </c>
      <c r="I73" s="73">
        <v>15645</v>
      </c>
      <c r="J73" s="67"/>
      <c r="K73" s="67"/>
      <c r="L73" s="67"/>
      <c r="M73" s="23"/>
      <c r="N73" s="23"/>
      <c r="O73" s="29"/>
    </row>
    <row r="74" spans="1:15" s="22" customFormat="1" ht="12.5" x14ac:dyDescent="0.25">
      <c r="A74" s="67"/>
      <c r="B74" s="121" t="s">
        <v>687</v>
      </c>
      <c r="C74" s="121"/>
      <c r="D74" s="77">
        <v>2023</v>
      </c>
      <c r="E74" s="75">
        <v>94.7</v>
      </c>
      <c r="F74" s="75">
        <v>2.4</v>
      </c>
      <c r="G74" s="75">
        <v>2.4</v>
      </c>
      <c r="H74" s="75">
        <v>0.4</v>
      </c>
      <c r="I74" s="73">
        <v>15779</v>
      </c>
      <c r="J74" s="67"/>
      <c r="K74" s="67"/>
      <c r="L74" s="67"/>
      <c r="M74" s="23"/>
      <c r="N74" s="23"/>
      <c r="O74" s="29"/>
    </row>
    <row r="75" spans="1:15" s="22" customFormat="1" ht="12.5" x14ac:dyDescent="0.25">
      <c r="A75" s="67"/>
      <c r="B75" s="121" t="s">
        <v>687</v>
      </c>
      <c r="C75" s="121"/>
      <c r="D75" s="77">
        <v>2022</v>
      </c>
      <c r="E75" s="75">
        <v>94.1</v>
      </c>
      <c r="F75" s="75">
        <v>2.7</v>
      </c>
      <c r="G75" s="75">
        <v>2.8</v>
      </c>
      <c r="H75" s="75">
        <v>0.4</v>
      </c>
      <c r="I75" s="73">
        <v>15948</v>
      </c>
      <c r="J75" s="67"/>
      <c r="K75" s="67"/>
      <c r="L75" s="67"/>
      <c r="M75" s="23"/>
      <c r="N75" s="23"/>
      <c r="O75" s="29"/>
    </row>
    <row r="76" spans="1:15" s="22" customFormat="1" ht="12.5" x14ac:dyDescent="0.25">
      <c r="A76" s="67"/>
      <c r="B76" s="121" t="s">
        <v>687</v>
      </c>
      <c r="C76" s="121"/>
      <c r="D76" s="77">
        <v>2021</v>
      </c>
      <c r="E76" s="75">
        <v>94</v>
      </c>
      <c r="F76" s="75">
        <v>2.7</v>
      </c>
      <c r="G76" s="75">
        <v>2.9</v>
      </c>
      <c r="H76" s="75">
        <v>0.4</v>
      </c>
      <c r="I76" s="73">
        <v>15456</v>
      </c>
      <c r="J76" s="67"/>
      <c r="K76" s="67"/>
      <c r="L76" s="67"/>
      <c r="M76" s="23"/>
      <c r="N76" s="23"/>
      <c r="O76" s="29"/>
    </row>
    <row r="77" spans="1:15" s="22" customFormat="1" ht="12.5" x14ac:dyDescent="0.25">
      <c r="A77" s="67"/>
      <c r="B77" s="118" t="s">
        <v>192</v>
      </c>
      <c r="C77" s="119"/>
      <c r="D77" s="119"/>
      <c r="E77" s="119"/>
      <c r="F77" s="119"/>
      <c r="G77" s="119"/>
      <c r="H77" s="119"/>
      <c r="I77" s="120"/>
      <c r="J77" s="67"/>
      <c r="K77" s="67"/>
      <c r="L77" s="67"/>
      <c r="M77" s="23" t="s">
        <v>192</v>
      </c>
      <c r="N77" s="23"/>
      <c r="O77" s="29"/>
    </row>
    <row r="78" spans="1:15" s="22" customFormat="1" ht="12.75" customHeight="1" x14ac:dyDescent="0.25">
      <c r="A78" s="67"/>
      <c r="B78" s="121" t="s">
        <v>687</v>
      </c>
      <c r="C78" s="121"/>
      <c r="D78" s="77">
        <v>2025</v>
      </c>
      <c r="E78" s="75">
        <v>88.7</v>
      </c>
      <c r="F78" s="75">
        <v>5.7</v>
      </c>
      <c r="G78" s="75">
        <v>5.2</v>
      </c>
      <c r="H78" s="75">
        <v>0.4</v>
      </c>
      <c r="I78" s="73">
        <v>16373</v>
      </c>
      <c r="J78" s="67"/>
      <c r="K78" s="67"/>
      <c r="L78" s="67"/>
      <c r="M78" s="23"/>
      <c r="N78" s="23"/>
      <c r="O78" s="29"/>
    </row>
    <row r="79" spans="1:15" s="22" customFormat="1" ht="12.75" customHeight="1" x14ac:dyDescent="0.25">
      <c r="A79" s="67"/>
      <c r="B79" s="121" t="s">
        <v>687</v>
      </c>
      <c r="C79" s="121"/>
      <c r="D79" s="77">
        <v>2024</v>
      </c>
      <c r="E79" s="75">
        <v>86.8</v>
      </c>
      <c r="F79" s="75">
        <v>6.1</v>
      </c>
      <c r="G79" s="75">
        <v>6.5</v>
      </c>
      <c r="H79" s="75">
        <v>0.6</v>
      </c>
      <c r="I79" s="73">
        <v>15632</v>
      </c>
      <c r="J79" s="67"/>
      <c r="K79" s="67"/>
      <c r="L79" s="67"/>
      <c r="M79" s="23"/>
      <c r="N79" s="23"/>
      <c r="O79" s="29"/>
    </row>
    <row r="80" spans="1:15" s="22" customFormat="1" ht="12.75" customHeight="1" x14ac:dyDescent="0.25">
      <c r="A80" s="67"/>
      <c r="B80" s="121" t="s">
        <v>687</v>
      </c>
      <c r="C80" s="121"/>
      <c r="D80" s="77">
        <v>2023</v>
      </c>
      <c r="E80" s="75">
        <v>86.2</v>
      </c>
      <c r="F80" s="75">
        <v>6.6</v>
      </c>
      <c r="G80" s="75">
        <v>6.6</v>
      </c>
      <c r="H80" s="75">
        <v>0.6</v>
      </c>
      <c r="I80" s="73">
        <v>15757</v>
      </c>
      <c r="J80" s="67"/>
      <c r="K80" s="67"/>
      <c r="L80" s="67"/>
      <c r="M80" s="23"/>
      <c r="N80" s="23"/>
      <c r="O80" s="29"/>
    </row>
    <row r="81" spans="1:15" s="22" customFormat="1" ht="12.75" customHeight="1" x14ac:dyDescent="0.25">
      <c r="A81" s="67"/>
      <c r="B81" s="121" t="s">
        <v>687</v>
      </c>
      <c r="C81" s="121"/>
      <c r="D81" s="77">
        <v>2022</v>
      </c>
      <c r="E81" s="75">
        <v>84.4</v>
      </c>
      <c r="F81" s="75">
        <v>7.2</v>
      </c>
      <c r="G81" s="75">
        <v>7.8</v>
      </c>
      <c r="H81" s="75">
        <v>0.5</v>
      </c>
      <c r="I81" s="73">
        <v>15935</v>
      </c>
      <c r="J81" s="67"/>
      <c r="K81" s="67"/>
      <c r="L81" s="67"/>
      <c r="M81" s="23"/>
      <c r="N81" s="23"/>
      <c r="O81" s="29"/>
    </row>
    <row r="82" spans="1:15" s="22" customFormat="1" ht="12.75" customHeight="1" x14ac:dyDescent="0.25">
      <c r="A82" s="67"/>
      <c r="B82" s="121" t="s">
        <v>687</v>
      </c>
      <c r="C82" s="121"/>
      <c r="D82" s="77">
        <v>2021</v>
      </c>
      <c r="E82" s="75">
        <v>84.4</v>
      </c>
      <c r="F82" s="75">
        <v>7.6</v>
      </c>
      <c r="G82" s="75">
        <v>7.4</v>
      </c>
      <c r="H82" s="75">
        <v>0.6</v>
      </c>
      <c r="I82" s="73">
        <v>15444</v>
      </c>
      <c r="J82" s="67"/>
      <c r="K82" s="67"/>
      <c r="L82" s="67"/>
      <c r="M82" s="23"/>
      <c r="N82" s="23"/>
      <c r="O82" s="29"/>
    </row>
    <row r="83" spans="1:15" s="22" customFormat="1" ht="12.5" x14ac:dyDescent="0.25">
      <c r="A83" s="67"/>
      <c r="B83" s="118" t="s">
        <v>193</v>
      </c>
      <c r="C83" s="119"/>
      <c r="D83" s="119"/>
      <c r="E83" s="119"/>
      <c r="F83" s="119"/>
      <c r="G83" s="119"/>
      <c r="H83" s="119"/>
      <c r="I83" s="120"/>
      <c r="J83" s="67"/>
      <c r="K83" s="67"/>
      <c r="L83" s="67"/>
      <c r="M83" s="23" t="s">
        <v>193</v>
      </c>
      <c r="N83" s="23"/>
      <c r="O83" s="29"/>
    </row>
    <row r="84" spans="1:15" s="22" customFormat="1" ht="12.75" customHeight="1" x14ac:dyDescent="0.25">
      <c r="A84" s="67"/>
      <c r="B84" s="121" t="s">
        <v>687</v>
      </c>
      <c r="C84" s="121"/>
      <c r="D84" s="77">
        <v>2025</v>
      </c>
      <c r="E84" s="75">
        <v>95.4</v>
      </c>
      <c r="F84" s="75">
        <v>2.8</v>
      </c>
      <c r="G84" s="75">
        <v>1.6</v>
      </c>
      <c r="H84" s="75">
        <v>0.3</v>
      </c>
      <c r="I84" s="73">
        <v>16352</v>
      </c>
      <c r="J84" s="67"/>
      <c r="K84" s="67"/>
      <c r="L84" s="67"/>
      <c r="M84" s="23"/>
      <c r="N84" s="23"/>
      <c r="O84" s="29"/>
    </row>
    <row r="85" spans="1:15" s="22" customFormat="1" ht="12.75" customHeight="1" x14ac:dyDescent="0.25">
      <c r="A85" s="67"/>
      <c r="B85" s="121" t="s">
        <v>687</v>
      </c>
      <c r="C85" s="121"/>
      <c r="D85" s="77">
        <v>2024</v>
      </c>
      <c r="E85" s="75">
        <v>95</v>
      </c>
      <c r="F85" s="75">
        <v>3.3</v>
      </c>
      <c r="G85" s="75">
        <v>1.5</v>
      </c>
      <c r="H85" s="75">
        <v>0.2</v>
      </c>
      <c r="I85" s="73">
        <v>15611</v>
      </c>
      <c r="J85" s="67"/>
      <c r="K85" s="67"/>
      <c r="L85" s="67"/>
      <c r="M85" s="23"/>
      <c r="N85" s="23"/>
      <c r="O85" s="29"/>
    </row>
    <row r="86" spans="1:15" s="22" customFormat="1" ht="12.75" customHeight="1" x14ac:dyDescent="0.25">
      <c r="A86" s="67"/>
      <c r="B86" s="121" t="s">
        <v>687</v>
      </c>
      <c r="C86" s="121"/>
      <c r="D86" s="77">
        <v>2023</v>
      </c>
      <c r="E86" s="75">
        <v>93.6</v>
      </c>
      <c r="F86" s="75">
        <v>4.0999999999999996</v>
      </c>
      <c r="G86" s="75">
        <v>2.1</v>
      </c>
      <c r="H86" s="75">
        <v>0.3</v>
      </c>
      <c r="I86" s="73">
        <v>15768</v>
      </c>
      <c r="J86" s="67"/>
      <c r="K86" s="67"/>
      <c r="L86" s="67"/>
      <c r="M86" s="23"/>
      <c r="N86" s="23"/>
      <c r="O86" s="29"/>
    </row>
    <row r="87" spans="1:15" s="22" customFormat="1" ht="12.75" customHeight="1" x14ac:dyDescent="0.25">
      <c r="A87" s="67"/>
      <c r="B87" s="121" t="s">
        <v>687</v>
      </c>
      <c r="C87" s="121"/>
      <c r="D87" s="77">
        <v>2022</v>
      </c>
      <c r="E87" s="75">
        <v>93.2</v>
      </c>
      <c r="F87" s="75">
        <v>4.2</v>
      </c>
      <c r="G87" s="75">
        <v>2.2999999999999998</v>
      </c>
      <c r="H87" s="75">
        <v>0.4</v>
      </c>
      <c r="I87" s="73">
        <v>15933</v>
      </c>
      <c r="J87" s="67"/>
      <c r="K87" s="67"/>
      <c r="L87" s="67"/>
      <c r="M87" s="23"/>
      <c r="N87" s="23"/>
      <c r="O87" s="29"/>
    </row>
    <row r="88" spans="1:15" s="22" customFormat="1" ht="12.75" customHeight="1" x14ac:dyDescent="0.25">
      <c r="A88" s="67"/>
      <c r="B88" s="121" t="s">
        <v>687</v>
      </c>
      <c r="C88" s="121"/>
      <c r="D88" s="77">
        <v>2021</v>
      </c>
      <c r="E88" s="75">
        <v>92.9</v>
      </c>
      <c r="F88" s="75">
        <v>4.5</v>
      </c>
      <c r="G88" s="75">
        <v>2.2000000000000002</v>
      </c>
      <c r="H88" s="75">
        <v>0.4</v>
      </c>
      <c r="I88" s="73">
        <v>15446</v>
      </c>
      <c r="J88" s="67"/>
      <c r="K88" s="67"/>
      <c r="L88" s="67"/>
      <c r="M88" s="23"/>
      <c r="N88" s="23"/>
      <c r="O88" s="29"/>
    </row>
    <row r="89" spans="1:15" s="22" customFormat="1" ht="12.5" x14ac:dyDescent="0.25">
      <c r="A89" s="67"/>
      <c r="B89" s="118" t="s">
        <v>194</v>
      </c>
      <c r="C89" s="119"/>
      <c r="D89" s="119"/>
      <c r="E89" s="119"/>
      <c r="F89" s="119"/>
      <c r="G89" s="119"/>
      <c r="H89" s="119"/>
      <c r="I89" s="120"/>
      <c r="J89" s="67"/>
      <c r="K89" s="67"/>
      <c r="L89" s="67"/>
      <c r="M89" s="23" t="s">
        <v>194</v>
      </c>
      <c r="N89" s="23"/>
      <c r="O89" s="29"/>
    </row>
    <row r="90" spans="1:15" s="22" customFormat="1" ht="12.75" customHeight="1" x14ac:dyDescent="0.25">
      <c r="A90" s="67"/>
      <c r="B90" s="121" t="s">
        <v>687</v>
      </c>
      <c r="C90" s="121"/>
      <c r="D90" s="77">
        <v>2025</v>
      </c>
      <c r="E90" s="75">
        <v>96.7</v>
      </c>
      <c r="F90" s="75">
        <v>1.1000000000000001</v>
      </c>
      <c r="G90" s="75">
        <v>1.7</v>
      </c>
      <c r="H90" s="75">
        <v>0.6</v>
      </c>
      <c r="I90" s="73">
        <v>16375</v>
      </c>
      <c r="J90" s="67"/>
      <c r="K90" s="67"/>
      <c r="L90" s="67"/>
      <c r="M90" s="23"/>
      <c r="N90" s="23"/>
      <c r="O90" s="29"/>
    </row>
    <row r="91" spans="1:15" s="22" customFormat="1" ht="12.75" customHeight="1" x14ac:dyDescent="0.25">
      <c r="A91" s="67"/>
      <c r="B91" s="121" t="s">
        <v>687</v>
      </c>
      <c r="C91" s="121"/>
      <c r="D91" s="77">
        <v>2024</v>
      </c>
      <c r="E91" s="75">
        <v>96.4</v>
      </c>
      <c r="F91" s="75">
        <v>1.1000000000000001</v>
      </c>
      <c r="G91" s="75">
        <v>1.9</v>
      </c>
      <c r="H91" s="75">
        <v>0.6</v>
      </c>
      <c r="I91" s="73">
        <v>15627</v>
      </c>
      <c r="J91" s="67"/>
      <c r="K91" s="67"/>
      <c r="L91" s="67"/>
      <c r="M91" s="23"/>
      <c r="N91" s="23"/>
      <c r="O91" s="29"/>
    </row>
    <row r="92" spans="1:15" s="22" customFormat="1" ht="12.75" customHeight="1" x14ac:dyDescent="0.25">
      <c r="A92" s="67"/>
      <c r="B92" s="121" t="s">
        <v>687</v>
      </c>
      <c r="C92" s="121"/>
      <c r="D92" s="77">
        <v>2023</v>
      </c>
      <c r="E92" s="75">
        <v>96</v>
      </c>
      <c r="F92" s="75">
        <v>1.5</v>
      </c>
      <c r="G92" s="75">
        <v>1.9</v>
      </c>
      <c r="H92" s="75">
        <v>0.6</v>
      </c>
      <c r="I92" s="73">
        <v>15767</v>
      </c>
      <c r="J92" s="67"/>
      <c r="K92" s="67"/>
      <c r="L92" s="67"/>
      <c r="M92" s="23"/>
      <c r="N92" s="23"/>
      <c r="O92" s="29"/>
    </row>
    <row r="93" spans="1:15" s="22" customFormat="1" ht="12.75" customHeight="1" x14ac:dyDescent="0.25">
      <c r="A93" s="67"/>
      <c r="B93" s="121" t="s">
        <v>687</v>
      </c>
      <c r="C93" s="121"/>
      <c r="D93" s="77">
        <v>2022</v>
      </c>
      <c r="E93" s="75">
        <v>95.5</v>
      </c>
      <c r="F93" s="75">
        <v>1.7</v>
      </c>
      <c r="G93" s="75">
        <v>2</v>
      </c>
      <c r="H93" s="75">
        <v>0.8</v>
      </c>
      <c r="I93" s="73">
        <v>15928</v>
      </c>
      <c r="J93" s="67"/>
      <c r="K93" s="67"/>
      <c r="L93" s="67"/>
      <c r="M93" s="23"/>
      <c r="N93" s="23"/>
      <c r="O93" s="29"/>
    </row>
    <row r="94" spans="1:15" s="22" customFormat="1" ht="12.75" customHeight="1" x14ac:dyDescent="0.25">
      <c r="A94" s="67"/>
      <c r="B94" s="121" t="s">
        <v>687</v>
      </c>
      <c r="C94" s="121"/>
      <c r="D94" s="77">
        <v>2021</v>
      </c>
      <c r="E94" s="75">
        <v>95.7</v>
      </c>
      <c r="F94" s="75">
        <v>1.6</v>
      </c>
      <c r="G94" s="75">
        <v>2.1</v>
      </c>
      <c r="H94" s="75">
        <v>0.6</v>
      </c>
      <c r="I94" s="73">
        <v>15451</v>
      </c>
      <c r="J94" s="67"/>
      <c r="K94" s="67"/>
      <c r="L94" s="67"/>
      <c r="M94" s="23"/>
      <c r="N94" s="23"/>
      <c r="O94" s="29"/>
    </row>
    <row r="95" spans="1:15" s="22" customFormat="1" ht="12.5" x14ac:dyDescent="0.25">
      <c r="A95" s="67"/>
      <c r="B95" s="118" t="s">
        <v>195</v>
      </c>
      <c r="C95" s="119"/>
      <c r="D95" s="119"/>
      <c r="E95" s="119"/>
      <c r="F95" s="119"/>
      <c r="G95" s="119"/>
      <c r="H95" s="119"/>
      <c r="I95" s="120"/>
      <c r="J95" s="67"/>
      <c r="K95" s="67"/>
      <c r="L95" s="67"/>
      <c r="M95" s="23" t="s">
        <v>195</v>
      </c>
      <c r="N95" s="23"/>
      <c r="O95" s="29"/>
    </row>
    <row r="96" spans="1:15" s="22" customFormat="1" ht="12.75" customHeight="1" x14ac:dyDescent="0.25">
      <c r="A96" s="67"/>
      <c r="B96" s="121" t="s">
        <v>687</v>
      </c>
      <c r="C96" s="121"/>
      <c r="D96" s="77">
        <v>2025</v>
      </c>
      <c r="E96" s="75">
        <v>92.4</v>
      </c>
      <c r="F96" s="75">
        <v>3.8</v>
      </c>
      <c r="G96" s="75">
        <v>3.3</v>
      </c>
      <c r="H96" s="75">
        <v>0.4</v>
      </c>
      <c r="I96" s="73">
        <v>16378</v>
      </c>
      <c r="J96" s="67"/>
      <c r="K96" s="67"/>
      <c r="L96" s="67"/>
      <c r="M96" s="23"/>
      <c r="N96" s="23"/>
      <c r="O96" s="29"/>
    </row>
    <row r="97" spans="1:15" s="22" customFormat="1" ht="12.75" customHeight="1" x14ac:dyDescent="0.25">
      <c r="A97" s="67"/>
      <c r="B97" s="121" t="s">
        <v>687</v>
      </c>
      <c r="C97" s="121"/>
      <c r="D97" s="77">
        <v>2024</v>
      </c>
      <c r="E97" s="75">
        <v>91.4</v>
      </c>
      <c r="F97" s="75">
        <v>4.4000000000000004</v>
      </c>
      <c r="G97" s="75">
        <v>3.8</v>
      </c>
      <c r="H97" s="75">
        <v>0.5</v>
      </c>
      <c r="I97" s="73">
        <v>15638</v>
      </c>
      <c r="J97" s="67"/>
      <c r="K97" s="67"/>
      <c r="L97" s="67"/>
      <c r="M97" s="23"/>
      <c r="N97" s="23"/>
      <c r="O97" s="29"/>
    </row>
    <row r="98" spans="1:15" s="22" customFormat="1" ht="12.75" customHeight="1" x14ac:dyDescent="0.25">
      <c r="A98" s="67"/>
      <c r="B98" s="121" t="s">
        <v>687</v>
      </c>
      <c r="C98" s="121"/>
      <c r="D98" s="77">
        <v>2023</v>
      </c>
      <c r="E98" s="75">
        <v>91.1</v>
      </c>
      <c r="F98" s="75">
        <v>4.5</v>
      </c>
      <c r="G98" s="75">
        <v>4</v>
      </c>
      <c r="H98" s="75">
        <v>0.4</v>
      </c>
      <c r="I98" s="73">
        <v>15766</v>
      </c>
      <c r="J98" s="67"/>
      <c r="K98" s="67"/>
      <c r="L98" s="67"/>
      <c r="M98" s="23"/>
      <c r="N98" s="23"/>
      <c r="O98" s="29"/>
    </row>
    <row r="99" spans="1:15" s="22" customFormat="1" ht="12.75" customHeight="1" x14ac:dyDescent="0.25">
      <c r="A99" s="67"/>
      <c r="B99" s="121" t="s">
        <v>687</v>
      </c>
      <c r="C99" s="121"/>
      <c r="D99" s="77">
        <v>2022</v>
      </c>
      <c r="E99" s="75">
        <v>90.5</v>
      </c>
      <c r="F99" s="75">
        <v>4.8</v>
      </c>
      <c r="G99" s="75">
        <v>4.0999999999999996</v>
      </c>
      <c r="H99" s="75">
        <v>0.5</v>
      </c>
      <c r="I99" s="73">
        <v>15934</v>
      </c>
      <c r="J99" s="67"/>
      <c r="K99" s="67"/>
      <c r="L99" s="67"/>
      <c r="M99" s="23"/>
      <c r="N99" s="23"/>
      <c r="O99" s="29"/>
    </row>
    <row r="100" spans="1:15" s="22" customFormat="1" ht="12.75" customHeight="1" x14ac:dyDescent="0.25">
      <c r="A100" s="67"/>
      <c r="B100" s="121" t="s">
        <v>687</v>
      </c>
      <c r="C100" s="121"/>
      <c r="D100" s="77">
        <v>2021</v>
      </c>
      <c r="E100" s="75">
        <v>90.5</v>
      </c>
      <c r="F100" s="75">
        <v>4.7</v>
      </c>
      <c r="G100" s="75">
        <v>4.3</v>
      </c>
      <c r="H100" s="75">
        <v>0.5</v>
      </c>
      <c r="I100" s="73">
        <v>15461</v>
      </c>
      <c r="J100" s="67"/>
      <c r="K100" s="67"/>
      <c r="L100" s="67"/>
      <c r="M100" s="23"/>
      <c r="N100" s="23"/>
      <c r="O100" s="29"/>
    </row>
    <row r="101" spans="1:15" s="22" customFormat="1" ht="12.5" x14ac:dyDescent="0.25">
      <c r="A101" s="67"/>
      <c r="B101" s="118" t="s">
        <v>196</v>
      </c>
      <c r="C101" s="119"/>
      <c r="D101" s="119"/>
      <c r="E101" s="119"/>
      <c r="F101" s="119"/>
      <c r="G101" s="119"/>
      <c r="H101" s="119"/>
      <c r="I101" s="120"/>
      <c r="J101" s="67"/>
      <c r="K101" s="67"/>
      <c r="L101" s="67"/>
      <c r="M101" s="23" t="s">
        <v>196</v>
      </c>
      <c r="N101" s="23"/>
      <c r="O101" s="29"/>
    </row>
    <row r="102" spans="1:15" s="22" customFormat="1" ht="12.5" x14ac:dyDescent="0.25">
      <c r="A102" s="67"/>
      <c r="B102" s="121" t="s">
        <v>687</v>
      </c>
      <c r="C102" s="121"/>
      <c r="D102" s="77">
        <v>2025</v>
      </c>
      <c r="E102" s="75">
        <v>96.8</v>
      </c>
      <c r="F102" s="75">
        <v>1.4</v>
      </c>
      <c r="G102" s="75">
        <v>1.4</v>
      </c>
      <c r="H102" s="75">
        <v>0.4</v>
      </c>
      <c r="I102" s="73">
        <v>16375</v>
      </c>
      <c r="J102" s="67"/>
      <c r="K102" s="67"/>
      <c r="L102" s="67"/>
      <c r="M102" s="23"/>
      <c r="N102" s="23"/>
      <c r="O102" s="29"/>
    </row>
    <row r="103" spans="1:15" s="22" customFormat="1" ht="12.5" x14ac:dyDescent="0.25">
      <c r="A103" s="67"/>
      <c r="B103" s="121" t="s">
        <v>687</v>
      </c>
      <c r="C103" s="121"/>
      <c r="D103" s="77">
        <v>2024</v>
      </c>
      <c r="E103" s="75">
        <v>96.7</v>
      </c>
      <c r="F103" s="75">
        <v>1.6</v>
      </c>
      <c r="G103" s="75">
        <v>1.4</v>
      </c>
      <c r="H103" s="75">
        <v>0.3</v>
      </c>
      <c r="I103" s="73">
        <v>15627</v>
      </c>
      <c r="J103" s="67"/>
      <c r="K103" s="67"/>
      <c r="L103" s="67"/>
      <c r="M103" s="23"/>
      <c r="N103" s="23"/>
      <c r="O103" s="29"/>
    </row>
    <row r="104" spans="1:15" s="22" customFormat="1" ht="12.5" x14ac:dyDescent="0.25">
      <c r="A104" s="67"/>
      <c r="B104" s="121" t="s">
        <v>687</v>
      </c>
      <c r="C104" s="121"/>
      <c r="D104" s="77">
        <v>2023</v>
      </c>
      <c r="E104" s="75">
        <v>96.1</v>
      </c>
      <c r="F104" s="75">
        <v>1.9</v>
      </c>
      <c r="G104" s="75">
        <v>1.6</v>
      </c>
      <c r="H104" s="75">
        <v>0.4</v>
      </c>
      <c r="I104" s="73">
        <v>15761</v>
      </c>
      <c r="J104" s="67"/>
      <c r="K104" s="67"/>
      <c r="L104" s="67"/>
      <c r="M104" s="23"/>
      <c r="N104" s="23"/>
      <c r="O104" s="29"/>
    </row>
    <row r="105" spans="1:15" s="22" customFormat="1" ht="12.5" x14ac:dyDescent="0.25">
      <c r="A105" s="67"/>
      <c r="B105" s="121" t="s">
        <v>687</v>
      </c>
      <c r="C105" s="121"/>
      <c r="D105" s="77">
        <v>2022</v>
      </c>
      <c r="E105" s="75">
        <v>95.6</v>
      </c>
      <c r="F105" s="75">
        <v>2.1</v>
      </c>
      <c r="G105" s="75">
        <v>1.8</v>
      </c>
      <c r="H105" s="75">
        <v>0.5</v>
      </c>
      <c r="I105" s="73">
        <v>15924</v>
      </c>
      <c r="J105" s="67"/>
      <c r="K105" s="67"/>
      <c r="L105" s="67"/>
      <c r="M105" s="23"/>
      <c r="N105" s="23"/>
      <c r="O105" s="29"/>
    </row>
    <row r="106" spans="1:15" x14ac:dyDescent="0.3">
      <c r="A106" s="67"/>
      <c r="B106" s="121" t="s">
        <v>687</v>
      </c>
      <c r="C106" s="121"/>
      <c r="D106" s="77">
        <v>2021</v>
      </c>
      <c r="E106" s="75">
        <v>95.6</v>
      </c>
      <c r="F106" s="75">
        <v>2.1</v>
      </c>
      <c r="G106" s="75">
        <v>1.8</v>
      </c>
      <c r="H106" s="75">
        <v>0.5</v>
      </c>
      <c r="I106" s="73">
        <v>15448</v>
      </c>
      <c r="J106" s="67"/>
      <c r="K106" s="67"/>
      <c r="L106" s="67"/>
    </row>
    <row r="107" spans="1:15" x14ac:dyDescent="0.3">
      <c r="A107" s="67"/>
      <c r="B107" s="118" t="s">
        <v>197</v>
      </c>
      <c r="C107" s="119"/>
      <c r="D107" s="119"/>
      <c r="E107" s="119"/>
      <c r="F107" s="119"/>
      <c r="G107" s="119"/>
      <c r="H107" s="119"/>
      <c r="I107" s="120"/>
      <c r="J107" s="67"/>
      <c r="K107" s="67"/>
      <c r="L107" s="67"/>
      <c r="M107" s="27" t="s">
        <v>197</v>
      </c>
    </row>
    <row r="108" spans="1:15" x14ac:dyDescent="0.3">
      <c r="A108" s="67"/>
      <c r="B108" s="121" t="s">
        <v>687</v>
      </c>
      <c r="C108" s="121"/>
      <c r="D108" s="77">
        <v>2025</v>
      </c>
      <c r="E108" s="75">
        <v>99.2</v>
      </c>
      <c r="F108" s="75">
        <v>0.3</v>
      </c>
      <c r="G108" s="75">
        <v>0.3</v>
      </c>
      <c r="H108" s="75">
        <v>0.2</v>
      </c>
      <c r="I108" s="73">
        <v>16370</v>
      </c>
      <c r="J108" s="67"/>
      <c r="K108" s="67"/>
      <c r="L108" s="67"/>
    </row>
    <row r="109" spans="1:15" x14ac:dyDescent="0.3">
      <c r="A109" s="67"/>
      <c r="B109" s="121" t="s">
        <v>687</v>
      </c>
      <c r="C109" s="121"/>
      <c r="D109" s="77">
        <v>2024</v>
      </c>
      <c r="E109" s="75">
        <v>99.1</v>
      </c>
      <c r="F109" s="75">
        <v>0.3</v>
      </c>
      <c r="G109" s="75">
        <v>0.4</v>
      </c>
      <c r="H109" s="75">
        <v>0.1</v>
      </c>
      <c r="I109" s="73">
        <v>15631</v>
      </c>
      <c r="J109" s="67"/>
      <c r="K109" s="67"/>
      <c r="L109" s="67"/>
    </row>
    <row r="110" spans="1:15" x14ac:dyDescent="0.3">
      <c r="A110" s="67"/>
      <c r="B110" s="121" t="s">
        <v>687</v>
      </c>
      <c r="C110" s="121"/>
      <c r="D110" s="77">
        <v>2023</v>
      </c>
      <c r="E110" s="75">
        <v>99.1</v>
      </c>
      <c r="F110" s="75">
        <v>0.4</v>
      </c>
      <c r="G110" s="75">
        <v>0.4</v>
      </c>
      <c r="H110" s="75">
        <v>0.1</v>
      </c>
      <c r="I110" s="73">
        <v>15765</v>
      </c>
      <c r="J110" s="67"/>
      <c r="K110" s="67"/>
      <c r="L110" s="67"/>
    </row>
    <row r="111" spans="1:15" x14ac:dyDescent="0.3">
      <c r="A111" s="67"/>
      <c r="B111" s="121" t="s">
        <v>687</v>
      </c>
      <c r="C111" s="121"/>
      <c r="D111" s="77">
        <v>2022</v>
      </c>
      <c r="E111" s="75">
        <v>99.1</v>
      </c>
      <c r="F111" s="75">
        <v>0.4</v>
      </c>
      <c r="G111" s="75">
        <v>0.4</v>
      </c>
      <c r="H111" s="75">
        <v>0.1</v>
      </c>
      <c r="I111" s="73">
        <v>15926</v>
      </c>
      <c r="J111" s="67"/>
      <c r="K111" s="67"/>
      <c r="L111" s="67"/>
    </row>
    <row r="112" spans="1:15" x14ac:dyDescent="0.3">
      <c r="A112" s="67"/>
      <c r="B112" s="121" t="s">
        <v>687</v>
      </c>
      <c r="C112" s="121"/>
      <c r="D112" s="77">
        <v>2021</v>
      </c>
      <c r="E112" s="75">
        <v>99.1</v>
      </c>
      <c r="F112" s="75">
        <v>0.3</v>
      </c>
      <c r="G112" s="75">
        <v>0.4</v>
      </c>
      <c r="H112" s="75">
        <v>0.1</v>
      </c>
      <c r="I112" s="73">
        <v>15451</v>
      </c>
      <c r="J112" s="67"/>
      <c r="K112" s="67"/>
      <c r="L112" s="67"/>
    </row>
    <row r="113" spans="1:13" x14ac:dyDescent="0.3">
      <c r="A113" s="67"/>
      <c r="B113" s="118" t="s">
        <v>198</v>
      </c>
      <c r="C113" s="119"/>
      <c r="D113" s="119"/>
      <c r="E113" s="119"/>
      <c r="F113" s="119"/>
      <c r="G113" s="119"/>
      <c r="H113" s="119"/>
      <c r="I113" s="120"/>
      <c r="J113" s="67"/>
      <c r="K113" s="67"/>
      <c r="L113" s="67"/>
      <c r="M113" s="27" t="s">
        <v>198</v>
      </c>
    </row>
    <row r="114" spans="1:13" x14ac:dyDescent="0.3">
      <c r="A114" s="67"/>
      <c r="B114" s="121" t="s">
        <v>687</v>
      </c>
      <c r="C114" s="121"/>
      <c r="D114" s="77">
        <v>2025</v>
      </c>
      <c r="E114" s="75">
        <v>98</v>
      </c>
      <c r="F114" s="75">
        <v>1</v>
      </c>
      <c r="G114" s="75">
        <v>0.8</v>
      </c>
      <c r="H114" s="75">
        <v>0.2</v>
      </c>
      <c r="I114" s="73">
        <v>16346</v>
      </c>
      <c r="J114" s="67"/>
      <c r="K114" s="67"/>
      <c r="L114" s="67"/>
    </row>
    <row r="115" spans="1:13" x14ac:dyDescent="0.3">
      <c r="A115" s="67"/>
      <c r="B115" s="121" t="s">
        <v>687</v>
      </c>
      <c r="C115" s="121"/>
      <c r="D115" s="77">
        <v>2024</v>
      </c>
      <c r="E115" s="75">
        <v>97.8</v>
      </c>
      <c r="F115" s="75">
        <v>1.1000000000000001</v>
      </c>
      <c r="G115" s="75">
        <v>0.9</v>
      </c>
      <c r="H115" s="75">
        <v>0.2</v>
      </c>
      <c r="I115" s="73">
        <v>15598</v>
      </c>
      <c r="J115" s="67"/>
      <c r="K115" s="67"/>
      <c r="L115" s="67"/>
    </row>
    <row r="116" spans="1:13" x14ac:dyDescent="0.3">
      <c r="A116" s="67"/>
      <c r="B116" s="121" t="s">
        <v>687</v>
      </c>
      <c r="C116" s="121"/>
      <c r="D116" s="77">
        <v>2023</v>
      </c>
      <c r="E116" s="75">
        <v>97.5</v>
      </c>
      <c r="F116" s="75">
        <v>1.2</v>
      </c>
      <c r="G116" s="75">
        <v>1.1000000000000001</v>
      </c>
      <c r="H116" s="75">
        <v>0.2</v>
      </c>
      <c r="I116" s="73">
        <v>15763</v>
      </c>
      <c r="J116" s="67"/>
      <c r="K116" s="67"/>
      <c r="L116" s="67"/>
    </row>
    <row r="117" spans="1:13" x14ac:dyDescent="0.3">
      <c r="A117" s="67"/>
      <c r="B117" s="121" t="s">
        <v>687</v>
      </c>
      <c r="C117" s="121"/>
      <c r="D117" s="77">
        <v>2022</v>
      </c>
      <c r="E117" s="75">
        <v>97.7</v>
      </c>
      <c r="F117" s="75">
        <v>1.2</v>
      </c>
      <c r="G117" s="75">
        <v>0.9</v>
      </c>
      <c r="H117" s="75">
        <v>0.1</v>
      </c>
      <c r="I117" s="73">
        <v>15928</v>
      </c>
      <c r="J117" s="67"/>
      <c r="K117" s="67"/>
      <c r="L117" s="67"/>
    </row>
    <row r="118" spans="1:13" x14ac:dyDescent="0.3">
      <c r="A118" s="67"/>
      <c r="B118" s="121" t="s">
        <v>687</v>
      </c>
      <c r="C118" s="121"/>
      <c r="D118" s="77">
        <v>2021</v>
      </c>
      <c r="E118" s="75">
        <v>97.7</v>
      </c>
      <c r="F118" s="75">
        <v>1.1000000000000001</v>
      </c>
      <c r="G118" s="75">
        <v>1.1000000000000001</v>
      </c>
      <c r="H118" s="75">
        <v>0.2</v>
      </c>
      <c r="I118" s="73">
        <v>15449</v>
      </c>
      <c r="J118" s="67"/>
      <c r="K118" s="67"/>
      <c r="L118" s="67"/>
    </row>
    <row r="119" spans="1:13" x14ac:dyDescent="0.3">
      <c r="A119" s="67"/>
      <c r="B119" s="118" t="s">
        <v>199</v>
      </c>
      <c r="C119" s="119"/>
      <c r="D119" s="119"/>
      <c r="E119" s="119"/>
      <c r="F119" s="119"/>
      <c r="G119" s="119"/>
      <c r="H119" s="119"/>
      <c r="I119" s="120"/>
      <c r="J119" s="67"/>
      <c r="K119" s="67"/>
      <c r="L119" s="67"/>
      <c r="M119" s="27" t="s">
        <v>199</v>
      </c>
    </row>
    <row r="120" spans="1:13" x14ac:dyDescent="0.3">
      <c r="A120" s="67"/>
      <c r="B120" s="121" t="s">
        <v>687</v>
      </c>
      <c r="C120" s="121"/>
      <c r="D120" s="77">
        <v>2025</v>
      </c>
      <c r="E120" s="75">
        <v>99.3</v>
      </c>
      <c r="F120" s="75">
        <v>0.4</v>
      </c>
      <c r="G120" s="75">
        <v>0.2</v>
      </c>
      <c r="H120" s="75">
        <v>0.1</v>
      </c>
      <c r="I120" s="73">
        <v>16375</v>
      </c>
      <c r="J120" s="67"/>
      <c r="K120" s="67"/>
      <c r="L120" s="67"/>
    </row>
    <row r="121" spans="1:13" x14ac:dyDescent="0.3">
      <c r="A121" s="67"/>
      <c r="B121" s="121" t="s">
        <v>687</v>
      </c>
      <c r="C121" s="121"/>
      <c r="D121" s="77">
        <v>2024</v>
      </c>
      <c r="E121" s="75">
        <v>99.3</v>
      </c>
      <c r="F121" s="75">
        <v>0.3</v>
      </c>
      <c r="G121" s="75">
        <v>0.3</v>
      </c>
      <c r="H121" s="75">
        <v>0.1</v>
      </c>
      <c r="I121" s="73">
        <v>15631</v>
      </c>
      <c r="J121" s="67"/>
      <c r="K121" s="67"/>
      <c r="L121" s="67"/>
    </row>
    <row r="122" spans="1:13" x14ac:dyDescent="0.3">
      <c r="A122" s="67"/>
      <c r="B122" s="121" t="s">
        <v>687</v>
      </c>
      <c r="C122" s="121"/>
      <c r="D122" s="77">
        <v>2023</v>
      </c>
      <c r="E122" s="75">
        <v>99.3</v>
      </c>
      <c r="F122" s="75">
        <v>0.3</v>
      </c>
      <c r="G122" s="75">
        <v>0.3</v>
      </c>
      <c r="H122" s="75">
        <v>0.1</v>
      </c>
      <c r="I122" s="73">
        <v>15764</v>
      </c>
      <c r="J122" s="67"/>
      <c r="K122" s="67"/>
      <c r="L122" s="67"/>
    </row>
    <row r="123" spans="1:13" x14ac:dyDescent="0.3">
      <c r="A123" s="67"/>
      <c r="B123" s="121" t="s">
        <v>687</v>
      </c>
      <c r="C123" s="121"/>
      <c r="D123" s="77">
        <v>2022</v>
      </c>
      <c r="E123" s="75">
        <v>99.3</v>
      </c>
      <c r="F123" s="75">
        <v>0.4</v>
      </c>
      <c r="G123" s="75">
        <v>0.2</v>
      </c>
      <c r="H123" s="75">
        <v>0.1</v>
      </c>
      <c r="I123" s="73">
        <v>15921</v>
      </c>
      <c r="J123" s="67"/>
      <c r="K123" s="67"/>
      <c r="L123" s="67"/>
    </row>
    <row r="124" spans="1:13" x14ac:dyDescent="0.3">
      <c r="A124" s="67"/>
      <c r="B124" s="121" t="s">
        <v>687</v>
      </c>
      <c r="C124" s="121"/>
      <c r="D124" s="77">
        <v>2021</v>
      </c>
      <c r="E124" s="75">
        <v>99.2</v>
      </c>
      <c r="F124" s="75">
        <v>0.4</v>
      </c>
      <c r="G124" s="75">
        <v>0.3</v>
      </c>
      <c r="H124" s="75">
        <v>0.1</v>
      </c>
      <c r="I124" s="73">
        <v>15450</v>
      </c>
      <c r="J124" s="67"/>
      <c r="K124" s="67"/>
      <c r="L124" s="67"/>
    </row>
    <row r="125" spans="1:13" x14ac:dyDescent="0.3">
      <c r="A125" s="67"/>
      <c r="B125" s="118" t="s">
        <v>525</v>
      </c>
      <c r="C125" s="119"/>
      <c r="D125" s="119"/>
      <c r="E125" s="119"/>
      <c r="F125" s="119"/>
      <c r="G125" s="119"/>
      <c r="H125" s="119"/>
      <c r="I125" s="120"/>
      <c r="J125" s="67"/>
      <c r="K125" s="67"/>
      <c r="L125" s="67"/>
      <c r="M125" s="27" t="s">
        <v>525</v>
      </c>
    </row>
    <row r="126" spans="1:13" x14ac:dyDescent="0.3">
      <c r="A126" s="67"/>
      <c r="B126" s="121" t="s">
        <v>687</v>
      </c>
      <c r="C126" s="121"/>
      <c r="D126" s="77">
        <v>2025</v>
      </c>
      <c r="E126" s="75">
        <v>99.1</v>
      </c>
      <c r="F126" s="75">
        <v>0.3</v>
      </c>
      <c r="G126" s="75">
        <v>0.4</v>
      </c>
      <c r="H126" s="75">
        <v>0.1</v>
      </c>
      <c r="I126" s="73">
        <v>16379</v>
      </c>
      <c r="J126" s="67"/>
      <c r="K126" s="67"/>
      <c r="L126" s="67"/>
    </row>
    <row r="127" spans="1:13" x14ac:dyDescent="0.3">
      <c r="A127" s="67"/>
      <c r="B127" s="121" t="s">
        <v>687</v>
      </c>
      <c r="C127" s="121"/>
      <c r="D127" s="77">
        <v>2024</v>
      </c>
      <c r="E127" s="75">
        <v>99.2</v>
      </c>
      <c r="F127" s="75">
        <v>0.3</v>
      </c>
      <c r="G127" s="75">
        <v>0.4</v>
      </c>
      <c r="H127" s="75">
        <v>0.2</v>
      </c>
      <c r="I127" s="73">
        <v>15629</v>
      </c>
      <c r="J127" s="67"/>
      <c r="K127" s="67"/>
      <c r="L127" s="67"/>
    </row>
    <row r="128" spans="1:13" x14ac:dyDescent="0.3">
      <c r="A128" s="67"/>
      <c r="B128" s="121" t="s">
        <v>687</v>
      </c>
      <c r="C128" s="121"/>
      <c r="D128" s="77">
        <v>2023</v>
      </c>
      <c r="E128" s="75" t="s">
        <v>688</v>
      </c>
      <c r="F128" s="75" t="s">
        <v>688</v>
      </c>
      <c r="G128" s="75" t="s">
        <v>688</v>
      </c>
      <c r="H128" s="75" t="s">
        <v>688</v>
      </c>
      <c r="I128" s="73" t="s">
        <v>688</v>
      </c>
      <c r="J128" s="67"/>
      <c r="K128" s="67"/>
      <c r="L128" s="67"/>
    </row>
    <row r="129" spans="1:13" x14ac:dyDescent="0.3">
      <c r="A129" s="67"/>
      <c r="B129" s="121" t="s">
        <v>687</v>
      </c>
      <c r="C129" s="121"/>
      <c r="D129" s="77">
        <v>2022</v>
      </c>
      <c r="E129" s="75" t="s">
        <v>688</v>
      </c>
      <c r="F129" s="75" t="s">
        <v>688</v>
      </c>
      <c r="G129" s="75" t="s">
        <v>688</v>
      </c>
      <c r="H129" s="75" t="s">
        <v>688</v>
      </c>
      <c r="I129" s="73" t="s">
        <v>688</v>
      </c>
      <c r="J129" s="67"/>
      <c r="K129" s="67"/>
      <c r="L129" s="67"/>
    </row>
    <row r="130" spans="1:13" x14ac:dyDescent="0.3">
      <c r="A130" s="67"/>
      <c r="B130" s="121" t="s">
        <v>687</v>
      </c>
      <c r="C130" s="121"/>
      <c r="D130" s="77">
        <v>2021</v>
      </c>
      <c r="E130" s="75" t="s">
        <v>688</v>
      </c>
      <c r="F130" s="75" t="s">
        <v>688</v>
      </c>
      <c r="G130" s="75" t="s">
        <v>688</v>
      </c>
      <c r="H130" s="75" t="s">
        <v>688</v>
      </c>
      <c r="I130" s="73" t="s">
        <v>688</v>
      </c>
      <c r="J130" s="67"/>
      <c r="K130" s="67"/>
      <c r="L130" s="67"/>
    </row>
    <row r="131" spans="1:13" x14ac:dyDescent="0.3">
      <c r="A131" s="67"/>
      <c r="B131" s="118" t="s">
        <v>526</v>
      </c>
      <c r="C131" s="119"/>
      <c r="D131" s="119"/>
      <c r="E131" s="119"/>
      <c r="F131" s="119"/>
      <c r="G131" s="119"/>
      <c r="H131" s="119"/>
      <c r="I131" s="120"/>
      <c r="J131" s="67"/>
      <c r="K131" s="67"/>
      <c r="L131" s="67"/>
      <c r="M131" s="27" t="s">
        <v>526</v>
      </c>
    </row>
    <row r="132" spans="1:13" x14ac:dyDescent="0.3">
      <c r="A132" s="67"/>
      <c r="B132" s="121" t="s">
        <v>687</v>
      </c>
      <c r="C132" s="121"/>
      <c r="D132" s="77">
        <v>2025</v>
      </c>
      <c r="E132" s="75">
        <v>98.7</v>
      </c>
      <c r="F132" s="75">
        <v>0.5</v>
      </c>
      <c r="G132" s="75">
        <v>0.6</v>
      </c>
      <c r="H132" s="75">
        <v>0.2</v>
      </c>
      <c r="I132" s="73">
        <v>16367</v>
      </c>
      <c r="J132" s="67"/>
      <c r="K132" s="67"/>
      <c r="L132" s="67"/>
    </row>
    <row r="133" spans="1:13" x14ac:dyDescent="0.3">
      <c r="A133" s="67"/>
      <c r="B133" s="121" t="s">
        <v>687</v>
      </c>
      <c r="C133" s="121"/>
      <c r="D133" s="77">
        <v>2024</v>
      </c>
      <c r="E133" s="75">
        <v>98.6</v>
      </c>
      <c r="F133" s="75">
        <v>0.6</v>
      </c>
      <c r="G133" s="75">
        <v>0.6</v>
      </c>
      <c r="H133" s="75">
        <v>0.2</v>
      </c>
      <c r="I133" s="73">
        <v>15620</v>
      </c>
      <c r="J133" s="67"/>
      <c r="K133" s="67"/>
      <c r="L133" s="67"/>
    </row>
    <row r="134" spans="1:13" x14ac:dyDescent="0.3">
      <c r="A134" s="67"/>
      <c r="B134" s="121" t="s">
        <v>687</v>
      </c>
      <c r="C134" s="121"/>
      <c r="D134" s="77">
        <v>2023</v>
      </c>
      <c r="E134" s="75" t="s">
        <v>688</v>
      </c>
      <c r="F134" s="75" t="s">
        <v>688</v>
      </c>
      <c r="G134" s="75" t="s">
        <v>688</v>
      </c>
      <c r="H134" s="75" t="s">
        <v>688</v>
      </c>
      <c r="I134" s="73" t="s">
        <v>688</v>
      </c>
      <c r="J134" s="67"/>
      <c r="K134" s="67"/>
      <c r="L134" s="67"/>
    </row>
    <row r="135" spans="1:13" x14ac:dyDescent="0.3">
      <c r="A135" s="67"/>
      <c r="B135" s="121" t="s">
        <v>687</v>
      </c>
      <c r="C135" s="121"/>
      <c r="D135" s="77">
        <v>2022</v>
      </c>
      <c r="E135" s="75" t="s">
        <v>688</v>
      </c>
      <c r="F135" s="75" t="s">
        <v>688</v>
      </c>
      <c r="G135" s="75" t="s">
        <v>688</v>
      </c>
      <c r="H135" s="75" t="s">
        <v>688</v>
      </c>
      <c r="I135" s="73" t="s">
        <v>688</v>
      </c>
      <c r="J135" s="67"/>
      <c r="K135" s="67"/>
      <c r="L135" s="67"/>
    </row>
    <row r="136" spans="1:13" x14ac:dyDescent="0.3">
      <c r="A136" s="67"/>
      <c r="B136" s="121" t="s">
        <v>687</v>
      </c>
      <c r="C136" s="121"/>
      <c r="D136" s="77">
        <v>2021</v>
      </c>
      <c r="E136" s="75" t="s">
        <v>688</v>
      </c>
      <c r="F136" s="75" t="s">
        <v>688</v>
      </c>
      <c r="G136" s="75" t="s">
        <v>688</v>
      </c>
      <c r="H136" s="75" t="s">
        <v>688</v>
      </c>
      <c r="I136" s="73" t="s">
        <v>688</v>
      </c>
      <c r="J136" s="67"/>
      <c r="K136" s="67"/>
      <c r="L136" s="67"/>
    </row>
    <row r="137" spans="1:13" x14ac:dyDescent="0.3">
      <c r="A137" s="67"/>
      <c r="B137" s="118" t="s">
        <v>527</v>
      </c>
      <c r="C137" s="119"/>
      <c r="D137" s="119"/>
      <c r="E137" s="119"/>
      <c r="F137" s="119"/>
      <c r="G137" s="119"/>
      <c r="H137" s="119"/>
      <c r="I137" s="120"/>
      <c r="J137" s="67"/>
      <c r="K137" s="67"/>
      <c r="L137" s="67"/>
      <c r="M137" s="27" t="s">
        <v>527</v>
      </c>
    </row>
    <row r="138" spans="1:13" x14ac:dyDescent="0.3">
      <c r="A138" s="67"/>
      <c r="B138" s="121" t="s">
        <v>687</v>
      </c>
      <c r="C138" s="121"/>
      <c r="D138" s="77">
        <v>2025</v>
      </c>
      <c r="E138" s="75">
        <v>99</v>
      </c>
      <c r="F138" s="75">
        <v>0.4</v>
      </c>
      <c r="G138" s="75">
        <v>0.4</v>
      </c>
      <c r="H138" s="75">
        <v>0.2</v>
      </c>
      <c r="I138" s="73">
        <v>16362</v>
      </c>
      <c r="J138" s="67"/>
      <c r="K138" s="67"/>
      <c r="L138" s="67"/>
    </row>
    <row r="139" spans="1:13" x14ac:dyDescent="0.3">
      <c r="A139" s="67"/>
      <c r="B139" s="121" t="s">
        <v>687</v>
      </c>
      <c r="C139" s="121"/>
      <c r="D139" s="77">
        <v>2024</v>
      </c>
      <c r="E139" s="75">
        <v>98.9</v>
      </c>
      <c r="F139" s="75">
        <v>0.5</v>
      </c>
      <c r="G139" s="75">
        <v>0.4</v>
      </c>
      <c r="H139" s="75">
        <v>0.2</v>
      </c>
      <c r="I139" s="73">
        <v>15617</v>
      </c>
      <c r="J139" s="67"/>
      <c r="K139" s="67"/>
      <c r="L139" s="67"/>
    </row>
    <row r="140" spans="1:13" x14ac:dyDescent="0.3">
      <c r="A140" s="67"/>
      <c r="B140" s="121" t="s">
        <v>687</v>
      </c>
      <c r="C140" s="121"/>
      <c r="D140" s="77">
        <v>2023</v>
      </c>
      <c r="E140" s="75" t="s">
        <v>688</v>
      </c>
      <c r="F140" s="75" t="s">
        <v>688</v>
      </c>
      <c r="G140" s="75" t="s">
        <v>688</v>
      </c>
      <c r="H140" s="75" t="s">
        <v>688</v>
      </c>
      <c r="I140" s="73" t="s">
        <v>688</v>
      </c>
      <c r="J140" s="67"/>
      <c r="K140" s="67"/>
      <c r="L140" s="67"/>
    </row>
    <row r="141" spans="1:13" x14ac:dyDescent="0.3">
      <c r="A141" s="67"/>
      <c r="B141" s="121" t="s">
        <v>687</v>
      </c>
      <c r="C141" s="121"/>
      <c r="D141" s="77">
        <v>2022</v>
      </c>
      <c r="E141" s="75" t="s">
        <v>688</v>
      </c>
      <c r="F141" s="75" t="s">
        <v>688</v>
      </c>
      <c r="G141" s="75" t="s">
        <v>688</v>
      </c>
      <c r="H141" s="75" t="s">
        <v>688</v>
      </c>
      <c r="I141" s="73" t="s">
        <v>688</v>
      </c>
      <c r="J141" s="67"/>
      <c r="K141" s="67"/>
      <c r="L141" s="67"/>
    </row>
    <row r="142" spans="1:13" x14ac:dyDescent="0.3">
      <c r="A142" s="67"/>
      <c r="B142" s="121" t="s">
        <v>687</v>
      </c>
      <c r="C142" s="121"/>
      <c r="D142" s="77">
        <v>2021</v>
      </c>
      <c r="E142" s="75" t="s">
        <v>688</v>
      </c>
      <c r="F142" s="75" t="s">
        <v>688</v>
      </c>
      <c r="G142" s="75" t="s">
        <v>688</v>
      </c>
      <c r="H142" s="75" t="s">
        <v>688</v>
      </c>
      <c r="I142" s="73" t="s">
        <v>688</v>
      </c>
      <c r="J142" s="67"/>
      <c r="K142" s="67"/>
      <c r="L142" s="67"/>
    </row>
    <row r="143" spans="1:13" ht="26" x14ac:dyDescent="0.3">
      <c r="A143" s="67"/>
      <c r="B143" s="118" t="s">
        <v>533</v>
      </c>
      <c r="C143" s="119"/>
      <c r="D143" s="119"/>
      <c r="E143" s="119"/>
      <c r="F143" s="119"/>
      <c r="G143" s="119"/>
      <c r="H143" s="119"/>
      <c r="I143" s="120"/>
      <c r="J143" s="67"/>
      <c r="K143" s="67"/>
      <c r="L143" s="67"/>
      <c r="M143" s="27" t="s">
        <v>533</v>
      </c>
    </row>
    <row r="144" spans="1:13" x14ac:dyDescent="0.3">
      <c r="A144" s="67"/>
      <c r="B144" s="121" t="s">
        <v>687</v>
      </c>
      <c r="C144" s="121"/>
      <c r="D144" s="77">
        <v>2025</v>
      </c>
      <c r="E144" s="75">
        <v>94.8</v>
      </c>
      <c r="F144" s="75">
        <v>2.2999999999999998</v>
      </c>
      <c r="G144" s="75">
        <v>2.4</v>
      </c>
      <c r="H144" s="75">
        <v>0.6</v>
      </c>
      <c r="I144" s="73">
        <v>16344</v>
      </c>
      <c r="J144" s="67"/>
      <c r="K144" s="67"/>
      <c r="L144" s="67"/>
    </row>
    <row r="145" spans="1:15" x14ac:dyDescent="0.3">
      <c r="A145" s="67"/>
      <c r="B145" s="121" t="s">
        <v>687</v>
      </c>
      <c r="C145" s="121"/>
      <c r="D145" s="77">
        <v>2024</v>
      </c>
      <c r="E145" s="75">
        <v>94.2</v>
      </c>
      <c r="F145" s="75">
        <v>2.6</v>
      </c>
      <c r="G145" s="75">
        <v>2.8</v>
      </c>
      <c r="H145" s="75">
        <v>0.5</v>
      </c>
      <c r="I145" s="73">
        <v>15606</v>
      </c>
      <c r="J145" s="67"/>
      <c r="K145" s="67"/>
      <c r="L145" s="67"/>
    </row>
    <row r="146" spans="1:15" x14ac:dyDescent="0.3">
      <c r="A146" s="67"/>
      <c r="B146" s="121" t="s">
        <v>687</v>
      </c>
      <c r="C146" s="121"/>
      <c r="D146" s="77">
        <v>2023</v>
      </c>
      <c r="E146" s="75">
        <v>92.4</v>
      </c>
      <c r="F146" s="75">
        <v>3.8</v>
      </c>
      <c r="G146" s="75">
        <v>3.2</v>
      </c>
      <c r="H146" s="75">
        <v>0.6</v>
      </c>
      <c r="I146" s="73">
        <v>15747</v>
      </c>
      <c r="J146" s="67"/>
      <c r="K146" s="67"/>
      <c r="L146" s="67"/>
    </row>
    <row r="147" spans="1:15" x14ac:dyDescent="0.3">
      <c r="A147" s="67"/>
      <c r="B147" s="121" t="s">
        <v>687</v>
      </c>
      <c r="C147" s="121"/>
      <c r="D147" s="77">
        <v>2022</v>
      </c>
      <c r="E147" s="75">
        <v>92.7</v>
      </c>
      <c r="F147" s="75">
        <v>3.4</v>
      </c>
      <c r="G147" s="75">
        <v>3.5</v>
      </c>
      <c r="H147" s="75">
        <v>0.5</v>
      </c>
      <c r="I147" s="73">
        <v>15912</v>
      </c>
      <c r="J147" s="67"/>
      <c r="K147" s="67"/>
      <c r="L147" s="67"/>
    </row>
    <row r="148" spans="1:15" x14ac:dyDescent="0.3">
      <c r="A148" s="67"/>
      <c r="B148" s="121" t="s">
        <v>687</v>
      </c>
      <c r="C148" s="121"/>
      <c r="D148" s="77">
        <v>2021</v>
      </c>
      <c r="E148" s="75">
        <v>92</v>
      </c>
      <c r="F148" s="75">
        <v>3.7</v>
      </c>
      <c r="G148" s="75">
        <v>3.7</v>
      </c>
      <c r="H148" s="75">
        <v>0.6</v>
      </c>
      <c r="I148" s="73">
        <v>15436</v>
      </c>
      <c r="J148" s="67"/>
      <c r="K148" s="67"/>
      <c r="L148" s="67"/>
    </row>
    <row r="149" spans="1:15" x14ac:dyDescent="0.3">
      <c r="A149" s="67"/>
      <c r="B149" s="67"/>
      <c r="C149" s="67"/>
      <c r="D149" s="67"/>
      <c r="E149" s="67"/>
      <c r="F149" s="67"/>
      <c r="G149" s="67"/>
      <c r="H149" s="67"/>
      <c r="I149" s="67"/>
      <c r="J149" s="67"/>
      <c r="K149" s="67"/>
      <c r="L149" s="67"/>
    </row>
    <row r="150" spans="1:15" x14ac:dyDescent="0.3">
      <c r="A150" s="67"/>
      <c r="B150" s="67"/>
      <c r="C150" s="67"/>
      <c r="D150" s="67"/>
      <c r="E150" s="67"/>
      <c r="F150" s="67"/>
      <c r="G150" s="67"/>
      <c r="H150" s="67"/>
      <c r="I150" s="67"/>
      <c r="J150" s="67"/>
      <c r="K150" s="67"/>
      <c r="L150" s="67"/>
    </row>
    <row r="151" spans="1:15" s="80" customFormat="1" ht="26" x14ac:dyDescent="0.3">
      <c r="A151" s="68"/>
      <c r="B151" s="111" t="s">
        <v>657</v>
      </c>
      <c r="C151" s="111"/>
      <c r="D151" s="111"/>
      <c r="E151" s="111"/>
      <c r="F151" s="111"/>
      <c r="G151" s="111"/>
      <c r="H151" s="111"/>
      <c r="I151" s="111"/>
      <c r="J151" s="111"/>
      <c r="K151" s="111"/>
      <c r="L151" s="68"/>
      <c r="M151" s="78" t="s">
        <v>657</v>
      </c>
      <c r="N151" s="78"/>
      <c r="O151" s="79"/>
    </row>
    <row r="152" spans="1:15" x14ac:dyDescent="0.3">
      <c r="A152" s="67"/>
      <c r="B152" s="67"/>
      <c r="C152" s="67"/>
      <c r="D152" s="67"/>
      <c r="E152" s="67"/>
      <c r="F152" s="67"/>
      <c r="G152" s="67"/>
      <c r="H152" s="67"/>
      <c r="I152" s="67"/>
      <c r="J152" s="67"/>
      <c r="K152" s="67"/>
      <c r="L152" s="67"/>
    </row>
    <row r="153" spans="1:15" s="81" customFormat="1" x14ac:dyDescent="0.3">
      <c r="A153" s="69"/>
      <c r="B153" s="69"/>
      <c r="C153" s="69"/>
      <c r="D153" s="69"/>
      <c r="E153" s="69"/>
      <c r="F153" s="69"/>
      <c r="G153" s="114" t="s">
        <v>687</v>
      </c>
      <c r="H153" s="114"/>
      <c r="I153" s="114"/>
      <c r="J153" s="114"/>
      <c r="K153" s="114"/>
      <c r="L153" s="69"/>
    </row>
    <row r="154" spans="1:15" s="81" customFormat="1" x14ac:dyDescent="0.3">
      <c r="A154" s="69"/>
      <c r="B154" s="69"/>
      <c r="C154" s="69"/>
      <c r="D154" s="69"/>
      <c r="E154" s="69"/>
      <c r="F154" s="69"/>
      <c r="G154" s="70" t="s">
        <v>479</v>
      </c>
      <c r="H154" s="70" t="s">
        <v>480</v>
      </c>
      <c r="I154" s="70" t="s">
        <v>503</v>
      </c>
      <c r="J154" s="70" t="s">
        <v>515</v>
      </c>
      <c r="K154" s="70" t="s">
        <v>544</v>
      </c>
      <c r="L154" s="69"/>
    </row>
    <row r="155" spans="1:15" x14ac:dyDescent="0.3">
      <c r="A155" s="67"/>
      <c r="B155" s="115" t="s">
        <v>46</v>
      </c>
      <c r="C155" s="115"/>
      <c r="D155" s="115"/>
      <c r="E155" s="115"/>
      <c r="F155" s="115"/>
      <c r="G155" s="75">
        <v>40.299999999999997</v>
      </c>
      <c r="H155" s="75">
        <v>39.4</v>
      </c>
      <c r="I155" s="75">
        <v>38.1</v>
      </c>
      <c r="J155" s="75">
        <v>36.4</v>
      </c>
      <c r="K155" s="75">
        <v>34.299999999999997</v>
      </c>
      <c r="L155" s="67"/>
      <c r="N155" s="27" t="s">
        <v>46</v>
      </c>
    </row>
    <row r="156" spans="1:15" x14ac:dyDescent="0.3">
      <c r="A156" s="67"/>
      <c r="B156" s="115" t="s">
        <v>47</v>
      </c>
      <c r="C156" s="115"/>
      <c r="D156" s="115"/>
      <c r="E156" s="115"/>
      <c r="F156" s="115"/>
      <c r="G156" s="75">
        <v>59.7</v>
      </c>
      <c r="H156" s="75">
        <v>60.6</v>
      </c>
      <c r="I156" s="75">
        <v>61.9</v>
      </c>
      <c r="J156" s="75">
        <v>63.6</v>
      </c>
      <c r="K156" s="75">
        <v>65.7</v>
      </c>
      <c r="L156" s="67"/>
      <c r="N156" s="27" t="s">
        <v>47</v>
      </c>
    </row>
    <row r="157" spans="1:15" x14ac:dyDescent="0.3">
      <c r="A157" s="67"/>
      <c r="B157" s="67"/>
      <c r="C157" s="67"/>
      <c r="D157" s="67"/>
      <c r="E157" s="67"/>
      <c r="F157" s="67"/>
      <c r="G157" s="67"/>
      <c r="H157" s="67"/>
      <c r="I157" s="67"/>
      <c r="J157" s="67"/>
      <c r="K157" s="67"/>
      <c r="L157" s="67"/>
    </row>
    <row r="158" spans="1:15" x14ac:dyDescent="0.3">
      <c r="A158" s="67"/>
      <c r="B158" s="115" t="s">
        <v>24</v>
      </c>
      <c r="C158" s="115"/>
      <c r="D158" s="115"/>
      <c r="E158" s="115"/>
      <c r="F158" s="115"/>
      <c r="G158" s="73">
        <v>15486</v>
      </c>
      <c r="H158" s="73">
        <v>15974</v>
      </c>
      <c r="I158" s="73">
        <v>15800</v>
      </c>
      <c r="J158" s="73">
        <v>15661</v>
      </c>
      <c r="K158" s="73">
        <v>16411</v>
      </c>
      <c r="L158" s="67"/>
      <c r="N158" s="27" t="s">
        <v>24</v>
      </c>
    </row>
    <row r="159" spans="1:15" x14ac:dyDescent="0.3">
      <c r="A159" s="67"/>
      <c r="B159" s="67"/>
      <c r="C159" s="67"/>
      <c r="D159" s="67"/>
      <c r="E159" s="67"/>
      <c r="F159" s="67"/>
      <c r="G159" s="67"/>
      <c r="H159" s="67"/>
      <c r="I159" s="67"/>
      <c r="J159" s="67"/>
      <c r="K159" s="67"/>
      <c r="L159" s="67"/>
    </row>
    <row r="160" spans="1:15" x14ac:dyDescent="0.3">
      <c r="A160" s="67"/>
      <c r="B160" s="67"/>
      <c r="C160" s="67"/>
      <c r="D160" s="67"/>
      <c r="E160" s="67"/>
      <c r="F160" s="67"/>
      <c r="G160" s="67"/>
      <c r="H160" s="67"/>
      <c r="I160" s="67"/>
      <c r="J160" s="67"/>
      <c r="K160" s="67"/>
      <c r="L160" s="67"/>
    </row>
    <row r="161" spans="1:15" s="80" customFormat="1" ht="39" x14ac:dyDescent="0.3">
      <c r="A161" s="68"/>
      <c r="B161" s="111" t="s">
        <v>658</v>
      </c>
      <c r="C161" s="111"/>
      <c r="D161" s="111"/>
      <c r="E161" s="111"/>
      <c r="F161" s="111"/>
      <c r="G161" s="111"/>
      <c r="H161" s="111"/>
      <c r="I161" s="111"/>
      <c r="J161" s="111"/>
      <c r="K161" s="111"/>
      <c r="L161" s="68"/>
      <c r="M161" s="78" t="s">
        <v>658</v>
      </c>
      <c r="N161" s="78"/>
      <c r="O161" s="79"/>
    </row>
    <row r="162" spans="1:15" x14ac:dyDescent="0.3">
      <c r="A162" s="67"/>
      <c r="B162" s="67"/>
      <c r="C162" s="67"/>
      <c r="D162" s="67"/>
      <c r="E162" s="67"/>
      <c r="F162" s="67"/>
      <c r="G162" s="67"/>
      <c r="H162" s="67"/>
      <c r="I162" s="67"/>
      <c r="J162" s="67"/>
      <c r="K162" s="67"/>
      <c r="L162" s="67"/>
    </row>
    <row r="163" spans="1:15" s="81" customFormat="1" x14ac:dyDescent="0.3">
      <c r="A163" s="69"/>
      <c r="B163" s="69"/>
      <c r="C163" s="69"/>
      <c r="D163" s="69"/>
      <c r="E163" s="69"/>
      <c r="F163" s="69"/>
      <c r="G163" s="114" t="s">
        <v>687</v>
      </c>
      <c r="H163" s="114"/>
      <c r="I163" s="114"/>
      <c r="J163" s="114"/>
      <c r="K163" s="114"/>
      <c r="L163" s="69"/>
    </row>
    <row r="164" spans="1:15" s="81" customFormat="1" x14ac:dyDescent="0.3">
      <c r="A164" s="69"/>
      <c r="B164" s="69"/>
      <c r="C164" s="69"/>
      <c r="D164" s="69"/>
      <c r="E164" s="69"/>
      <c r="F164" s="69"/>
      <c r="G164" s="70" t="s">
        <v>479</v>
      </c>
      <c r="H164" s="70" t="s">
        <v>480</v>
      </c>
      <c r="I164" s="70" t="s">
        <v>503</v>
      </c>
      <c r="J164" s="70" t="s">
        <v>515</v>
      </c>
      <c r="K164" s="70" t="s">
        <v>544</v>
      </c>
      <c r="L164" s="69"/>
    </row>
    <row r="165" spans="1:15" x14ac:dyDescent="0.3">
      <c r="A165" s="67"/>
      <c r="B165" s="115" t="s">
        <v>424</v>
      </c>
      <c r="C165" s="115"/>
      <c r="D165" s="115"/>
      <c r="E165" s="115"/>
      <c r="F165" s="115"/>
      <c r="G165" s="75">
        <v>1.5</v>
      </c>
      <c r="H165" s="75">
        <v>1.3</v>
      </c>
      <c r="I165" s="75">
        <v>0.8</v>
      </c>
      <c r="J165" s="75">
        <v>0.8</v>
      </c>
      <c r="K165" s="75">
        <v>1</v>
      </c>
      <c r="L165" s="67"/>
      <c r="N165" s="27" t="s">
        <v>424</v>
      </c>
    </row>
    <row r="166" spans="1:15" x14ac:dyDescent="0.3">
      <c r="A166" s="67"/>
      <c r="B166" s="115" t="s">
        <v>425</v>
      </c>
      <c r="C166" s="115"/>
      <c r="D166" s="115"/>
      <c r="E166" s="115"/>
      <c r="F166" s="115"/>
      <c r="G166" s="75">
        <v>1.2</v>
      </c>
      <c r="H166" s="75">
        <v>0.9</v>
      </c>
      <c r="I166" s="75">
        <v>0.9</v>
      </c>
      <c r="J166" s="75">
        <v>0.9</v>
      </c>
      <c r="K166" s="75">
        <v>1</v>
      </c>
      <c r="L166" s="67"/>
      <c r="N166" s="27" t="s">
        <v>425</v>
      </c>
    </row>
    <row r="167" spans="1:15" x14ac:dyDescent="0.3">
      <c r="A167" s="67"/>
      <c r="B167" s="115" t="s">
        <v>426</v>
      </c>
      <c r="C167" s="115"/>
      <c r="D167" s="115"/>
      <c r="E167" s="115"/>
      <c r="F167" s="115"/>
      <c r="G167" s="75">
        <v>14.1</v>
      </c>
      <c r="H167" s="75">
        <v>13.8</v>
      </c>
      <c r="I167" s="75">
        <v>13.7</v>
      </c>
      <c r="J167" s="75">
        <v>13.1</v>
      </c>
      <c r="K167" s="75">
        <v>12.1</v>
      </c>
      <c r="L167" s="67"/>
      <c r="N167" s="27" t="s">
        <v>426</v>
      </c>
    </row>
    <row r="168" spans="1:15" x14ac:dyDescent="0.3">
      <c r="A168" s="67"/>
      <c r="B168" s="115" t="s">
        <v>427</v>
      </c>
      <c r="C168" s="115"/>
      <c r="D168" s="115"/>
      <c r="E168" s="115"/>
      <c r="F168" s="115"/>
      <c r="G168" s="75">
        <v>8.3000000000000007</v>
      </c>
      <c r="H168" s="75">
        <v>8</v>
      </c>
      <c r="I168" s="75">
        <v>7.6</v>
      </c>
      <c r="J168" s="75">
        <v>7.3</v>
      </c>
      <c r="K168" s="75">
        <v>7</v>
      </c>
      <c r="L168" s="67"/>
      <c r="N168" s="27" t="s">
        <v>427</v>
      </c>
    </row>
    <row r="169" spans="1:15" x14ac:dyDescent="0.3">
      <c r="A169" s="67"/>
      <c r="B169" s="115" t="s">
        <v>428</v>
      </c>
      <c r="C169" s="115"/>
      <c r="D169" s="115"/>
      <c r="E169" s="115"/>
      <c r="F169" s="115"/>
      <c r="G169" s="75">
        <v>3.8</v>
      </c>
      <c r="H169" s="75">
        <v>3.6</v>
      </c>
      <c r="I169" s="75">
        <v>3.6</v>
      </c>
      <c r="J169" s="75">
        <v>3.3</v>
      </c>
      <c r="K169" s="75">
        <v>3.1</v>
      </c>
      <c r="L169" s="67"/>
      <c r="N169" s="27" t="s">
        <v>428</v>
      </c>
    </row>
    <row r="170" spans="1:15" x14ac:dyDescent="0.3">
      <c r="A170" s="67"/>
      <c r="B170" s="115" t="s">
        <v>429</v>
      </c>
      <c r="C170" s="115"/>
      <c r="D170" s="115"/>
      <c r="E170" s="115"/>
      <c r="F170" s="115"/>
      <c r="G170" s="75">
        <v>0.6</v>
      </c>
      <c r="H170" s="75">
        <v>0.6</v>
      </c>
      <c r="I170" s="75">
        <v>0.5</v>
      </c>
      <c r="J170" s="75">
        <v>0.5</v>
      </c>
      <c r="K170" s="75">
        <v>0.5</v>
      </c>
      <c r="L170" s="67"/>
      <c r="N170" s="27" t="s">
        <v>429</v>
      </c>
    </row>
    <row r="171" spans="1:15" x14ac:dyDescent="0.3">
      <c r="A171" s="67"/>
      <c r="B171" s="115" t="s">
        <v>430</v>
      </c>
      <c r="C171" s="115"/>
      <c r="D171" s="115"/>
      <c r="E171" s="115"/>
      <c r="F171" s="115"/>
      <c r="G171" s="75">
        <v>1.6</v>
      </c>
      <c r="H171" s="75">
        <v>1.4</v>
      </c>
      <c r="I171" s="75">
        <v>1.3</v>
      </c>
      <c r="J171" s="75">
        <v>1.5</v>
      </c>
      <c r="K171" s="75">
        <v>1.5</v>
      </c>
      <c r="L171" s="67"/>
      <c r="N171" s="27" t="s">
        <v>430</v>
      </c>
    </row>
    <row r="172" spans="1:15" x14ac:dyDescent="0.3">
      <c r="A172" s="67"/>
      <c r="B172" s="115" t="s">
        <v>431</v>
      </c>
      <c r="C172" s="115"/>
      <c r="D172" s="115"/>
      <c r="E172" s="115"/>
      <c r="F172" s="115"/>
      <c r="G172" s="75">
        <v>1.4</v>
      </c>
      <c r="H172" s="75">
        <v>1.3</v>
      </c>
      <c r="I172" s="75">
        <v>1.1000000000000001</v>
      </c>
      <c r="J172" s="75">
        <v>1.1000000000000001</v>
      </c>
      <c r="K172" s="75">
        <v>1.2</v>
      </c>
      <c r="L172" s="67"/>
      <c r="N172" s="27" t="s">
        <v>431</v>
      </c>
    </row>
    <row r="173" spans="1:15" x14ac:dyDescent="0.3">
      <c r="A173" s="67"/>
      <c r="B173" s="67"/>
      <c r="C173" s="67"/>
      <c r="D173" s="67"/>
      <c r="E173" s="67"/>
      <c r="F173" s="67"/>
      <c r="G173" s="67"/>
      <c r="H173" s="67"/>
      <c r="I173" s="67"/>
      <c r="J173" s="67"/>
      <c r="K173" s="67"/>
      <c r="L173" s="67"/>
    </row>
    <row r="174" spans="1:15" x14ac:dyDescent="0.3">
      <c r="A174" s="67"/>
      <c r="B174" s="115" t="s">
        <v>24</v>
      </c>
      <c r="C174" s="115"/>
      <c r="D174" s="115"/>
      <c r="E174" s="115"/>
      <c r="F174" s="115"/>
      <c r="G174" s="73">
        <v>15486</v>
      </c>
      <c r="H174" s="73">
        <v>15974</v>
      </c>
      <c r="I174" s="73">
        <v>15800</v>
      </c>
      <c r="J174" s="73">
        <v>15661</v>
      </c>
      <c r="K174" s="73">
        <v>16411</v>
      </c>
      <c r="L174" s="67"/>
      <c r="N174" s="27" t="s">
        <v>24</v>
      </c>
    </row>
    <row r="175" spans="1:15" x14ac:dyDescent="0.3">
      <c r="A175" s="67"/>
      <c r="B175" s="67"/>
      <c r="C175" s="67"/>
      <c r="D175" s="67"/>
      <c r="E175" s="67"/>
      <c r="F175" s="67"/>
      <c r="G175" s="67"/>
      <c r="H175" s="67"/>
      <c r="I175" s="67"/>
      <c r="J175" s="67"/>
      <c r="K175" s="67"/>
      <c r="L175" s="67"/>
    </row>
    <row r="176" spans="1:15" x14ac:dyDescent="0.3">
      <c r="A176" s="67"/>
      <c r="B176" s="67"/>
      <c r="C176" s="67"/>
      <c r="D176" s="67"/>
      <c r="E176" s="67"/>
      <c r="F176" s="67"/>
      <c r="G176" s="67"/>
      <c r="H176" s="67"/>
      <c r="I176" s="67"/>
      <c r="J176" s="67"/>
      <c r="K176" s="67"/>
      <c r="L176" s="67"/>
    </row>
    <row r="177" spans="1:15" s="80" customFormat="1" ht="39" x14ac:dyDescent="0.3">
      <c r="A177" s="68"/>
      <c r="B177" s="111" t="s">
        <v>659</v>
      </c>
      <c r="C177" s="111"/>
      <c r="D177" s="111"/>
      <c r="E177" s="111"/>
      <c r="F177" s="111"/>
      <c r="G177" s="111"/>
      <c r="H177" s="111"/>
      <c r="I177" s="111"/>
      <c r="J177" s="111"/>
      <c r="K177" s="111"/>
      <c r="L177" s="68"/>
      <c r="M177" s="78" t="s">
        <v>659</v>
      </c>
      <c r="N177" s="78"/>
      <c r="O177" s="79"/>
    </row>
    <row r="178" spans="1:15" x14ac:dyDescent="0.3">
      <c r="A178" s="67"/>
      <c r="B178" s="67"/>
      <c r="C178" s="67"/>
      <c r="D178" s="67"/>
      <c r="E178" s="67"/>
      <c r="F178" s="67"/>
      <c r="G178" s="67"/>
      <c r="H178" s="67"/>
      <c r="I178" s="67"/>
      <c r="J178" s="67"/>
      <c r="K178" s="67"/>
      <c r="L178" s="67"/>
    </row>
    <row r="179" spans="1:15" s="81" customFormat="1" x14ac:dyDescent="0.3">
      <c r="A179" s="69"/>
      <c r="B179" s="69"/>
      <c r="C179" s="69"/>
      <c r="D179" s="69"/>
      <c r="E179" s="69"/>
      <c r="F179" s="69"/>
      <c r="G179" s="114" t="s">
        <v>687</v>
      </c>
      <c r="H179" s="114"/>
      <c r="I179" s="114"/>
      <c r="J179" s="114"/>
      <c r="K179" s="114"/>
      <c r="L179" s="69"/>
    </row>
    <row r="180" spans="1:15" s="81" customFormat="1" x14ac:dyDescent="0.3">
      <c r="A180" s="69"/>
      <c r="B180" s="69"/>
      <c r="C180" s="69"/>
      <c r="D180" s="69"/>
      <c r="E180" s="69"/>
      <c r="F180" s="69"/>
      <c r="G180" s="70" t="s">
        <v>479</v>
      </c>
      <c r="H180" s="70" t="s">
        <v>480</v>
      </c>
      <c r="I180" s="70" t="s">
        <v>503</v>
      </c>
      <c r="J180" s="70" t="s">
        <v>515</v>
      </c>
      <c r="K180" s="70" t="s">
        <v>544</v>
      </c>
      <c r="L180" s="69"/>
    </row>
    <row r="181" spans="1:15" x14ac:dyDescent="0.3">
      <c r="A181" s="67"/>
      <c r="B181" s="115" t="s">
        <v>424</v>
      </c>
      <c r="C181" s="115"/>
      <c r="D181" s="115"/>
      <c r="E181" s="115"/>
      <c r="F181" s="115"/>
      <c r="G181" s="75">
        <v>3.2</v>
      </c>
      <c r="H181" s="75">
        <v>2.9</v>
      </c>
      <c r="I181" s="75">
        <v>2.2999999999999998</v>
      </c>
      <c r="J181" s="75">
        <v>2.2999999999999998</v>
      </c>
      <c r="K181" s="75">
        <v>2.2000000000000002</v>
      </c>
      <c r="L181" s="67"/>
      <c r="N181" s="27" t="s">
        <v>424</v>
      </c>
    </row>
    <row r="182" spans="1:15" x14ac:dyDescent="0.3">
      <c r="A182" s="67"/>
      <c r="B182" s="115" t="s">
        <v>425</v>
      </c>
      <c r="C182" s="115"/>
      <c r="D182" s="115"/>
      <c r="E182" s="115"/>
      <c r="F182" s="115"/>
      <c r="G182" s="75">
        <v>2.6</v>
      </c>
      <c r="H182" s="75">
        <v>2.1</v>
      </c>
      <c r="I182" s="75">
        <v>2.2999999999999998</v>
      </c>
      <c r="J182" s="75">
        <v>2.2000000000000002</v>
      </c>
      <c r="K182" s="75">
        <v>2</v>
      </c>
      <c r="L182" s="67"/>
      <c r="N182" s="27" t="s">
        <v>425</v>
      </c>
    </row>
    <row r="183" spans="1:15" x14ac:dyDescent="0.3">
      <c r="A183" s="67"/>
      <c r="B183" s="115" t="s">
        <v>426</v>
      </c>
      <c r="C183" s="115"/>
      <c r="D183" s="115"/>
      <c r="E183" s="115"/>
      <c r="F183" s="115"/>
      <c r="G183" s="75">
        <v>20.3</v>
      </c>
      <c r="H183" s="75">
        <v>19.3</v>
      </c>
      <c r="I183" s="75">
        <v>18.3</v>
      </c>
      <c r="J183" s="75">
        <v>17</v>
      </c>
      <c r="K183" s="75">
        <v>15</v>
      </c>
      <c r="L183" s="67"/>
      <c r="N183" s="27" t="s">
        <v>426</v>
      </c>
    </row>
    <row r="184" spans="1:15" x14ac:dyDescent="0.3">
      <c r="A184" s="67"/>
      <c r="B184" s="115" t="s">
        <v>427</v>
      </c>
      <c r="C184" s="115"/>
      <c r="D184" s="115"/>
      <c r="E184" s="115"/>
      <c r="F184" s="115"/>
      <c r="G184" s="75">
        <v>12.4</v>
      </c>
      <c r="H184" s="75">
        <v>12</v>
      </c>
      <c r="I184" s="75">
        <v>11.1</v>
      </c>
      <c r="J184" s="75">
        <v>10.3</v>
      </c>
      <c r="K184" s="75">
        <v>9</v>
      </c>
      <c r="L184" s="67"/>
      <c r="N184" s="27" t="s">
        <v>427</v>
      </c>
    </row>
    <row r="185" spans="1:15" x14ac:dyDescent="0.3">
      <c r="A185" s="67"/>
      <c r="B185" s="115" t="s">
        <v>428</v>
      </c>
      <c r="C185" s="115"/>
      <c r="D185" s="115"/>
      <c r="E185" s="115"/>
      <c r="F185" s="115"/>
      <c r="G185" s="75">
        <v>4.8</v>
      </c>
      <c r="H185" s="75">
        <v>4.7</v>
      </c>
      <c r="I185" s="75">
        <v>4.2</v>
      </c>
      <c r="J185" s="75">
        <v>4.4000000000000004</v>
      </c>
      <c r="K185" s="75">
        <v>3.4</v>
      </c>
      <c r="L185" s="67"/>
      <c r="N185" s="27" t="s">
        <v>428</v>
      </c>
    </row>
    <row r="186" spans="1:15" x14ac:dyDescent="0.3">
      <c r="A186" s="67"/>
      <c r="B186" s="115" t="s">
        <v>429</v>
      </c>
      <c r="C186" s="115"/>
      <c r="D186" s="115"/>
      <c r="E186" s="115"/>
      <c r="F186" s="115"/>
      <c r="G186" s="75">
        <v>2</v>
      </c>
      <c r="H186" s="75">
        <v>2</v>
      </c>
      <c r="I186" s="75">
        <v>1.7</v>
      </c>
      <c r="J186" s="75">
        <v>2.1</v>
      </c>
      <c r="K186" s="75">
        <v>1.6</v>
      </c>
      <c r="L186" s="67"/>
      <c r="N186" s="27" t="s">
        <v>429</v>
      </c>
    </row>
    <row r="187" spans="1:15" x14ac:dyDescent="0.3">
      <c r="A187" s="67"/>
      <c r="B187" s="115" t="s">
        <v>430</v>
      </c>
      <c r="C187" s="115"/>
      <c r="D187" s="115"/>
      <c r="E187" s="115"/>
      <c r="F187" s="115"/>
      <c r="G187" s="75">
        <v>4.8</v>
      </c>
      <c r="H187" s="75">
        <v>4.9000000000000004</v>
      </c>
      <c r="I187" s="75">
        <v>4.7</v>
      </c>
      <c r="J187" s="75">
        <v>4.7</v>
      </c>
      <c r="K187" s="75">
        <v>4.3</v>
      </c>
      <c r="L187" s="67"/>
      <c r="N187" s="27" t="s">
        <v>430</v>
      </c>
    </row>
    <row r="188" spans="1:15" x14ac:dyDescent="0.3">
      <c r="A188" s="67"/>
      <c r="B188" s="115" t="s">
        <v>431</v>
      </c>
      <c r="C188" s="115"/>
      <c r="D188" s="115"/>
      <c r="E188" s="115"/>
      <c r="F188" s="115"/>
      <c r="G188" s="75">
        <v>6.3</v>
      </c>
      <c r="H188" s="75">
        <v>5.3</v>
      </c>
      <c r="I188" s="75">
        <v>4.9000000000000004</v>
      </c>
      <c r="J188" s="75">
        <v>5.2</v>
      </c>
      <c r="K188" s="75">
        <v>4.7</v>
      </c>
      <c r="L188" s="67"/>
      <c r="N188" s="27" t="s">
        <v>431</v>
      </c>
    </row>
    <row r="189" spans="1:15" x14ac:dyDescent="0.3">
      <c r="A189" s="67"/>
      <c r="B189" s="67"/>
      <c r="C189" s="67"/>
      <c r="D189" s="67"/>
      <c r="E189" s="67"/>
      <c r="F189" s="67"/>
      <c r="G189" s="67"/>
      <c r="H189" s="67"/>
      <c r="I189" s="67"/>
      <c r="J189" s="67"/>
      <c r="K189" s="67"/>
      <c r="L189" s="67"/>
    </row>
    <row r="190" spans="1:15" x14ac:dyDescent="0.3">
      <c r="A190" s="67"/>
      <c r="B190" s="115" t="s">
        <v>24</v>
      </c>
      <c r="C190" s="115"/>
      <c r="D190" s="115"/>
      <c r="E190" s="115"/>
      <c r="F190" s="115"/>
      <c r="G190" s="73">
        <v>15486</v>
      </c>
      <c r="H190" s="73">
        <v>15974</v>
      </c>
      <c r="I190" s="73">
        <v>15800</v>
      </c>
      <c r="J190" s="73">
        <v>15661</v>
      </c>
      <c r="K190" s="73">
        <v>16411</v>
      </c>
      <c r="L190" s="67"/>
      <c r="N190" s="27" t="s">
        <v>24</v>
      </c>
    </row>
    <row r="191" spans="1:15" x14ac:dyDescent="0.3">
      <c r="A191" s="67"/>
      <c r="B191" s="67"/>
      <c r="C191" s="67"/>
      <c r="D191" s="67"/>
      <c r="E191" s="67"/>
      <c r="F191" s="67"/>
      <c r="G191" s="67"/>
      <c r="H191" s="67"/>
      <c r="I191" s="67"/>
      <c r="J191" s="67"/>
      <c r="K191" s="67"/>
      <c r="L191" s="67"/>
    </row>
    <row r="192" spans="1:15" x14ac:dyDescent="0.3">
      <c r="A192" s="67"/>
      <c r="B192" s="67"/>
      <c r="C192" s="67"/>
      <c r="D192" s="67"/>
      <c r="E192" s="67"/>
      <c r="F192" s="67"/>
      <c r="G192" s="67"/>
      <c r="H192" s="67"/>
      <c r="I192" s="67"/>
      <c r="J192" s="67"/>
      <c r="K192" s="67"/>
      <c r="L192" s="67"/>
    </row>
    <row r="193" spans="1:15" s="80" customFormat="1" ht="39" x14ac:dyDescent="0.3">
      <c r="A193" s="68"/>
      <c r="B193" s="111" t="s">
        <v>660</v>
      </c>
      <c r="C193" s="111"/>
      <c r="D193" s="111"/>
      <c r="E193" s="111"/>
      <c r="F193" s="111"/>
      <c r="G193" s="111"/>
      <c r="H193" s="111"/>
      <c r="I193" s="111"/>
      <c r="J193" s="111"/>
      <c r="K193" s="111"/>
      <c r="L193" s="68"/>
      <c r="M193" s="78" t="s">
        <v>660</v>
      </c>
      <c r="N193" s="78"/>
      <c r="O193" s="79"/>
    </row>
    <row r="194" spans="1:15" x14ac:dyDescent="0.3">
      <c r="A194" s="67"/>
      <c r="B194" s="67"/>
      <c r="C194" s="67"/>
      <c r="D194" s="67"/>
      <c r="E194" s="67"/>
      <c r="F194" s="67"/>
      <c r="G194" s="67"/>
      <c r="H194" s="67"/>
      <c r="I194" s="67"/>
      <c r="J194" s="67"/>
      <c r="K194" s="67"/>
      <c r="L194" s="67"/>
    </row>
    <row r="195" spans="1:15" s="81" customFormat="1" x14ac:dyDescent="0.3">
      <c r="A195" s="69"/>
      <c r="B195" s="69"/>
      <c r="C195" s="69"/>
      <c r="D195" s="69"/>
      <c r="E195" s="69"/>
      <c r="F195" s="69"/>
      <c r="G195" s="114" t="s">
        <v>687</v>
      </c>
      <c r="H195" s="114"/>
      <c r="I195" s="114"/>
      <c r="J195" s="114"/>
      <c r="K195" s="114"/>
      <c r="L195" s="69"/>
    </row>
    <row r="196" spans="1:15" s="81" customFormat="1" x14ac:dyDescent="0.3">
      <c r="A196" s="69"/>
      <c r="B196" s="69"/>
      <c r="C196" s="69"/>
      <c r="D196" s="69"/>
      <c r="E196" s="69"/>
      <c r="F196" s="69"/>
      <c r="G196" s="70" t="s">
        <v>479</v>
      </c>
      <c r="H196" s="70" t="s">
        <v>480</v>
      </c>
      <c r="I196" s="70" t="s">
        <v>503</v>
      </c>
      <c r="J196" s="70" t="s">
        <v>515</v>
      </c>
      <c r="K196" s="70" t="s">
        <v>544</v>
      </c>
      <c r="L196" s="69"/>
    </row>
    <row r="197" spans="1:15" x14ac:dyDescent="0.3">
      <c r="A197" s="67"/>
      <c r="B197" s="115" t="s">
        <v>46</v>
      </c>
      <c r="C197" s="115"/>
      <c r="D197" s="115"/>
      <c r="E197" s="115"/>
      <c r="F197" s="115"/>
      <c r="G197" s="75" t="s">
        <v>688</v>
      </c>
      <c r="H197" s="75">
        <v>87.6</v>
      </c>
      <c r="I197" s="75">
        <v>88.1</v>
      </c>
      <c r="J197" s="75">
        <v>87.3</v>
      </c>
      <c r="K197" s="75">
        <v>86.6</v>
      </c>
      <c r="L197" s="67"/>
      <c r="N197" s="27" t="s">
        <v>46</v>
      </c>
    </row>
    <row r="198" spans="1:15" x14ac:dyDescent="0.3">
      <c r="A198" s="67"/>
      <c r="B198" s="115" t="s">
        <v>47</v>
      </c>
      <c r="C198" s="115"/>
      <c r="D198" s="115"/>
      <c r="E198" s="115"/>
      <c r="F198" s="115"/>
      <c r="G198" s="75" t="s">
        <v>688</v>
      </c>
      <c r="H198" s="75">
        <v>12.4</v>
      </c>
      <c r="I198" s="75">
        <v>11.9</v>
      </c>
      <c r="J198" s="75">
        <v>12.7</v>
      </c>
      <c r="K198" s="75">
        <v>13.4</v>
      </c>
      <c r="L198" s="67"/>
      <c r="N198" s="27" t="s">
        <v>47</v>
      </c>
    </row>
    <row r="199" spans="1:15" x14ac:dyDescent="0.3">
      <c r="A199" s="67"/>
      <c r="B199" s="67"/>
      <c r="C199" s="67"/>
      <c r="D199" s="67"/>
      <c r="E199" s="67"/>
      <c r="F199" s="67"/>
      <c r="G199" s="67"/>
      <c r="H199" s="67"/>
      <c r="I199" s="67"/>
      <c r="J199" s="67"/>
      <c r="K199" s="67"/>
      <c r="L199" s="67"/>
    </row>
    <row r="200" spans="1:15" x14ac:dyDescent="0.3">
      <c r="A200" s="67"/>
      <c r="B200" s="115" t="s">
        <v>24</v>
      </c>
      <c r="C200" s="115"/>
      <c r="D200" s="115"/>
      <c r="E200" s="115"/>
      <c r="F200" s="115"/>
      <c r="G200" s="73" t="s">
        <v>688</v>
      </c>
      <c r="H200" s="73">
        <v>6238</v>
      </c>
      <c r="I200" s="73">
        <v>5970</v>
      </c>
      <c r="J200" s="73">
        <v>5661</v>
      </c>
      <c r="K200" s="73">
        <v>5582</v>
      </c>
      <c r="L200" s="67"/>
      <c r="N200" s="27" t="s">
        <v>24</v>
      </c>
    </row>
    <row r="201" spans="1:15" x14ac:dyDescent="0.3">
      <c r="A201" s="67"/>
      <c r="B201" s="67"/>
      <c r="C201" s="67"/>
      <c r="D201" s="67"/>
      <c r="E201" s="67"/>
      <c r="F201" s="67"/>
      <c r="G201" s="67"/>
      <c r="H201" s="67"/>
      <c r="I201" s="67"/>
      <c r="J201" s="67"/>
      <c r="K201" s="67"/>
      <c r="L201" s="67"/>
    </row>
    <row r="202" spans="1:15" hidden="1" x14ac:dyDescent="0.3">
      <c r="A202" s="67"/>
      <c r="B202" s="67"/>
      <c r="C202" s="67"/>
      <c r="D202" s="67"/>
      <c r="E202" s="67"/>
      <c r="F202" s="67"/>
      <c r="G202" s="67"/>
      <c r="H202" s="67"/>
      <c r="I202" s="67"/>
      <c r="J202" s="67"/>
      <c r="K202" s="67"/>
      <c r="L202" s="67"/>
    </row>
    <row r="203" spans="1:15" hidden="1" x14ac:dyDescent="0.3">
      <c r="A203" s="67"/>
      <c r="B203" s="67"/>
      <c r="C203" s="67"/>
      <c r="D203" s="67"/>
      <c r="E203" s="67"/>
      <c r="F203" s="67"/>
      <c r="G203" s="67"/>
      <c r="H203" s="67"/>
      <c r="I203" s="67"/>
      <c r="J203" s="67"/>
      <c r="K203" s="67"/>
      <c r="L203" s="67"/>
    </row>
    <row r="204" spans="1:15" hidden="1" x14ac:dyDescent="0.3">
      <c r="A204" s="67"/>
      <c r="B204" s="67"/>
      <c r="C204" s="67"/>
      <c r="D204" s="67"/>
      <c r="E204" s="67"/>
      <c r="F204" s="67"/>
      <c r="G204" s="67"/>
      <c r="H204" s="67"/>
      <c r="I204" s="67"/>
      <c r="J204" s="67"/>
      <c r="K204" s="67"/>
      <c r="L204" s="67"/>
    </row>
    <row r="205" spans="1:15" hidden="1" x14ac:dyDescent="0.3">
      <c r="A205" s="67"/>
      <c r="B205" s="67"/>
      <c r="C205" s="67"/>
      <c r="D205" s="67"/>
      <c r="E205" s="67"/>
      <c r="F205" s="67"/>
      <c r="G205" s="67"/>
      <c r="H205" s="67"/>
      <c r="I205" s="67"/>
      <c r="J205" s="67"/>
      <c r="K205" s="67"/>
      <c r="L205" s="67"/>
    </row>
    <row r="206" spans="1:15" hidden="1" x14ac:dyDescent="0.3">
      <c r="A206" s="67"/>
      <c r="B206" s="67"/>
      <c r="C206" s="67"/>
      <c r="D206" s="67"/>
      <c r="E206" s="67"/>
      <c r="F206" s="67"/>
      <c r="G206" s="67"/>
      <c r="H206" s="67"/>
      <c r="I206" s="67"/>
      <c r="J206" s="67"/>
      <c r="K206" s="67"/>
      <c r="L206" s="67"/>
    </row>
    <row r="207" spans="1:15" hidden="1" x14ac:dyDescent="0.3">
      <c r="A207" s="67"/>
      <c r="B207" s="67"/>
      <c r="C207" s="67"/>
      <c r="D207" s="67"/>
      <c r="E207" s="67"/>
      <c r="F207" s="67"/>
      <c r="G207" s="67"/>
      <c r="H207" s="67"/>
      <c r="I207" s="67"/>
      <c r="J207" s="67"/>
      <c r="K207" s="67"/>
      <c r="L207" s="67"/>
    </row>
    <row r="208" spans="1:15"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ix0+uZYVZ0QEHjnmp4f1qv3QuSgjnKzOgTi3W1ElGh/sFPawn6uQkkFuLti2UBCICPNW7LPZs3r4ak23fcersA==" saltValue="soMrCi/jp8KsnR4Z+ac1PA==" spinCount="100000" sheet="1" objects="1" scenarios="1"/>
  <mergeCells count="168">
    <mergeCell ref="B190:F190"/>
    <mergeCell ref="B193:K193"/>
    <mergeCell ref="G195:K195"/>
    <mergeCell ref="B197:F197"/>
    <mergeCell ref="B198:F198"/>
    <mergeCell ref="B200:F200"/>
    <mergeCell ref="B183:F183"/>
    <mergeCell ref="B184:F184"/>
    <mergeCell ref="B185:F185"/>
    <mergeCell ref="B186:F186"/>
    <mergeCell ref="B187:F187"/>
    <mergeCell ref="B188:F188"/>
    <mergeCell ref="B172:F172"/>
    <mergeCell ref="B174:F174"/>
    <mergeCell ref="B177:K177"/>
    <mergeCell ref="G179:K179"/>
    <mergeCell ref="B181:F181"/>
    <mergeCell ref="B182:F182"/>
    <mergeCell ref="B166:F166"/>
    <mergeCell ref="B167:F167"/>
    <mergeCell ref="B168:F168"/>
    <mergeCell ref="B169:F169"/>
    <mergeCell ref="B170:F170"/>
    <mergeCell ref="B171:F171"/>
    <mergeCell ref="B155:F155"/>
    <mergeCell ref="B156:F156"/>
    <mergeCell ref="B158:F158"/>
    <mergeCell ref="B161:K161"/>
    <mergeCell ref="G163:K163"/>
    <mergeCell ref="B165:F165"/>
    <mergeCell ref="B145:C145"/>
    <mergeCell ref="B146:C146"/>
    <mergeCell ref="B147:C147"/>
    <mergeCell ref="B148:C148"/>
    <mergeCell ref="B151:K151"/>
    <mergeCell ref="G153:K153"/>
    <mergeCell ref="B139:C139"/>
    <mergeCell ref="B140:C140"/>
    <mergeCell ref="B141:C141"/>
    <mergeCell ref="B142:C142"/>
    <mergeCell ref="B143:I143"/>
    <mergeCell ref="B144:C144"/>
    <mergeCell ref="B133:C133"/>
    <mergeCell ref="B134:C134"/>
    <mergeCell ref="B135:C135"/>
    <mergeCell ref="B136:C136"/>
    <mergeCell ref="B137:I137"/>
    <mergeCell ref="B138:C138"/>
    <mergeCell ref="B127:C127"/>
    <mergeCell ref="B128:C128"/>
    <mergeCell ref="B129:C129"/>
    <mergeCell ref="B130:C130"/>
    <mergeCell ref="B131:I131"/>
    <mergeCell ref="B132:C132"/>
    <mergeCell ref="B121:C121"/>
    <mergeCell ref="B122:C122"/>
    <mergeCell ref="B123:C123"/>
    <mergeCell ref="B124:C124"/>
    <mergeCell ref="B125:I125"/>
    <mergeCell ref="B126:C126"/>
    <mergeCell ref="B115:C115"/>
    <mergeCell ref="B116:C116"/>
    <mergeCell ref="B117:C117"/>
    <mergeCell ref="B118:C118"/>
    <mergeCell ref="B119:I119"/>
    <mergeCell ref="B120:C120"/>
    <mergeCell ref="B109:C109"/>
    <mergeCell ref="B110:C110"/>
    <mergeCell ref="B111:C111"/>
    <mergeCell ref="B112:C112"/>
    <mergeCell ref="B113:I113"/>
    <mergeCell ref="B114:C114"/>
    <mergeCell ref="B103:C103"/>
    <mergeCell ref="B104:C104"/>
    <mergeCell ref="B105:C105"/>
    <mergeCell ref="B106:C106"/>
    <mergeCell ref="B107:I107"/>
    <mergeCell ref="B108:C108"/>
    <mergeCell ref="B97:C97"/>
    <mergeCell ref="B98:C98"/>
    <mergeCell ref="B99:C99"/>
    <mergeCell ref="B100:C100"/>
    <mergeCell ref="B101:I101"/>
    <mergeCell ref="B102:C102"/>
    <mergeCell ref="B91:C91"/>
    <mergeCell ref="B92:C92"/>
    <mergeCell ref="B93:C93"/>
    <mergeCell ref="B94:C94"/>
    <mergeCell ref="B95:I95"/>
    <mergeCell ref="B96:C96"/>
    <mergeCell ref="B85:C85"/>
    <mergeCell ref="B86:C86"/>
    <mergeCell ref="B87:C87"/>
    <mergeCell ref="B88:C88"/>
    <mergeCell ref="B89:I89"/>
    <mergeCell ref="B90:C90"/>
    <mergeCell ref="B79:C79"/>
    <mergeCell ref="B80:C80"/>
    <mergeCell ref="B81:C81"/>
    <mergeCell ref="B82:C82"/>
    <mergeCell ref="B83:I83"/>
    <mergeCell ref="B84:C84"/>
    <mergeCell ref="B73:C73"/>
    <mergeCell ref="B74:C74"/>
    <mergeCell ref="B75:C75"/>
    <mergeCell ref="B76:C76"/>
    <mergeCell ref="B77:I77"/>
    <mergeCell ref="B78:C78"/>
    <mergeCell ref="B67:C67"/>
    <mergeCell ref="B68:C68"/>
    <mergeCell ref="B69:C69"/>
    <mergeCell ref="B70:C70"/>
    <mergeCell ref="B71:I71"/>
    <mergeCell ref="B72:C72"/>
    <mergeCell ref="B61:C61"/>
    <mergeCell ref="B62:C62"/>
    <mergeCell ref="B63:C63"/>
    <mergeCell ref="B64:C64"/>
    <mergeCell ref="B65:I65"/>
    <mergeCell ref="B66:C66"/>
    <mergeCell ref="B55:C55"/>
    <mergeCell ref="B56:C56"/>
    <mergeCell ref="B57:C57"/>
    <mergeCell ref="B58:C58"/>
    <mergeCell ref="B59:I59"/>
    <mergeCell ref="B60:C60"/>
    <mergeCell ref="B49:C49"/>
    <mergeCell ref="B50:C50"/>
    <mergeCell ref="B51:C51"/>
    <mergeCell ref="B52:C52"/>
    <mergeCell ref="B53:I53"/>
    <mergeCell ref="B54:C54"/>
    <mergeCell ref="B43:C43"/>
    <mergeCell ref="B44:C44"/>
    <mergeCell ref="B45:C45"/>
    <mergeCell ref="B46:C46"/>
    <mergeCell ref="B47:I47"/>
    <mergeCell ref="B48:C48"/>
    <mergeCell ref="B37:C37"/>
    <mergeCell ref="B38:C38"/>
    <mergeCell ref="B39:C39"/>
    <mergeCell ref="B40:C40"/>
    <mergeCell ref="B41:I41"/>
    <mergeCell ref="B42:C42"/>
    <mergeCell ref="B31:C31"/>
    <mergeCell ref="B32:C32"/>
    <mergeCell ref="B33:C33"/>
    <mergeCell ref="B34:C34"/>
    <mergeCell ref="B35:I35"/>
    <mergeCell ref="B36:C36"/>
    <mergeCell ref="B22:F22"/>
    <mergeCell ref="B25:K25"/>
    <mergeCell ref="E27:H27"/>
    <mergeCell ref="B28:C28"/>
    <mergeCell ref="B29:I29"/>
    <mergeCell ref="B30:C30"/>
    <mergeCell ref="B10:F10"/>
    <mergeCell ref="B12:F12"/>
    <mergeCell ref="B15:K15"/>
    <mergeCell ref="G17:K17"/>
    <mergeCell ref="B19:F19"/>
    <mergeCell ref="B20:F20"/>
    <mergeCell ref="A1:B2"/>
    <mergeCell ref="C1:J1"/>
    <mergeCell ref="C2:K2"/>
    <mergeCell ref="B5:K5"/>
    <mergeCell ref="G7:K7"/>
    <mergeCell ref="B9:F9"/>
  </mergeCells>
  <pageMargins left="0.2" right="0.2" top="0.25" bottom="0.35" header="0.3" footer="0.45"/>
  <pageSetup scale="90" orientation="portrait" r:id="rId1"/>
  <rowBreaks count="1" manualBreakCount="1">
    <brk id="158"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150BB-A554-44CC-8BB6-E9BEFB28919F}">
  <sheetPr codeName="Sheet36"/>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2" t="s">
        <v>708</v>
      </c>
      <c r="B1" s="112"/>
      <c r="C1" s="113" t="s">
        <v>590</v>
      </c>
      <c r="D1" s="113"/>
      <c r="E1" s="113"/>
      <c r="F1" s="113"/>
      <c r="G1" s="113"/>
      <c r="H1" s="113"/>
      <c r="I1" s="113"/>
      <c r="J1" s="113"/>
      <c r="K1" s="51"/>
      <c r="L1" s="4"/>
      <c r="M1" s="20"/>
      <c r="N1" s="20"/>
      <c r="O1" s="31"/>
    </row>
    <row r="2" spans="1:15" s="5" customFormat="1" ht="17.25" customHeight="1" x14ac:dyDescent="0.35">
      <c r="A2" s="94"/>
      <c r="B2" s="94"/>
      <c r="C2" s="95" t="s">
        <v>686</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39" x14ac:dyDescent="0.3">
      <c r="A5" s="68"/>
      <c r="B5" s="111" t="s">
        <v>661</v>
      </c>
      <c r="C5" s="111"/>
      <c r="D5" s="111"/>
      <c r="E5" s="111"/>
      <c r="F5" s="111"/>
      <c r="G5" s="111"/>
      <c r="H5" s="111"/>
      <c r="I5" s="111"/>
      <c r="J5" s="111"/>
      <c r="K5" s="111"/>
      <c r="L5" s="68"/>
      <c r="M5" s="26" t="s">
        <v>661</v>
      </c>
      <c r="N5" s="26"/>
      <c r="O5" s="30"/>
    </row>
    <row r="6" spans="1:15" s="22" customFormat="1" ht="12.5" x14ac:dyDescent="0.25">
      <c r="A6" s="67"/>
      <c r="B6" s="67"/>
      <c r="C6" s="67"/>
      <c r="D6" s="67"/>
      <c r="E6" s="67"/>
      <c r="F6" s="67"/>
      <c r="G6" s="67"/>
      <c r="H6" s="67"/>
      <c r="I6" s="67"/>
      <c r="J6" s="67"/>
      <c r="K6" s="67"/>
      <c r="L6" s="67"/>
      <c r="M6" s="23"/>
      <c r="N6" s="23"/>
      <c r="O6" s="29"/>
    </row>
    <row r="7" spans="1:15" s="52" customFormat="1" x14ac:dyDescent="0.3">
      <c r="A7" s="69"/>
      <c r="B7" s="69"/>
      <c r="C7" s="69"/>
      <c r="D7" s="69"/>
      <c r="E7" s="69"/>
      <c r="F7" s="69"/>
      <c r="G7" s="114" t="s">
        <v>687</v>
      </c>
      <c r="H7" s="114"/>
      <c r="I7" s="114"/>
      <c r="J7" s="114"/>
      <c r="K7" s="114"/>
      <c r="L7" s="69"/>
    </row>
    <row r="8" spans="1:15" s="52" customFormat="1" x14ac:dyDescent="0.3">
      <c r="A8" s="69"/>
      <c r="B8" s="69"/>
      <c r="C8" s="69"/>
      <c r="D8" s="69"/>
      <c r="E8" s="69"/>
      <c r="F8" s="69"/>
      <c r="G8" s="70" t="s">
        <v>479</v>
      </c>
      <c r="H8" s="70" t="s">
        <v>480</v>
      </c>
      <c r="I8" s="70" t="s">
        <v>503</v>
      </c>
      <c r="J8" s="70" t="s">
        <v>515</v>
      </c>
      <c r="K8" s="70" t="s">
        <v>544</v>
      </c>
      <c r="L8" s="69"/>
    </row>
    <row r="9" spans="1:15" s="22" customFormat="1" ht="12.5" x14ac:dyDescent="0.25">
      <c r="A9" s="67"/>
      <c r="B9" s="115" t="s">
        <v>528</v>
      </c>
      <c r="C9" s="115"/>
      <c r="D9" s="115"/>
      <c r="E9" s="115"/>
      <c r="F9" s="115"/>
      <c r="G9" s="75" t="s">
        <v>688</v>
      </c>
      <c r="H9" s="75" t="s">
        <v>688</v>
      </c>
      <c r="I9" s="75" t="s">
        <v>688</v>
      </c>
      <c r="J9" s="75">
        <v>6.1</v>
      </c>
      <c r="K9" s="75">
        <v>6.1</v>
      </c>
      <c r="L9" s="67"/>
      <c r="M9" s="23"/>
      <c r="N9" s="23" t="s">
        <v>528</v>
      </c>
      <c r="O9" s="29"/>
    </row>
    <row r="10" spans="1:15" s="22" customFormat="1" ht="12.5" x14ac:dyDescent="0.25">
      <c r="A10" s="67"/>
      <c r="B10" s="115" t="s">
        <v>432</v>
      </c>
      <c r="C10" s="115"/>
      <c r="D10" s="115"/>
      <c r="E10" s="115"/>
      <c r="F10" s="115"/>
      <c r="G10" s="75" t="s">
        <v>688</v>
      </c>
      <c r="H10" s="75">
        <v>8.5</v>
      </c>
      <c r="I10" s="75">
        <v>8.1999999999999993</v>
      </c>
      <c r="J10" s="75">
        <v>8</v>
      </c>
      <c r="K10" s="75">
        <v>7</v>
      </c>
      <c r="L10" s="67"/>
      <c r="M10" s="23"/>
      <c r="N10" s="23" t="s">
        <v>432</v>
      </c>
      <c r="O10" s="29"/>
    </row>
    <row r="11" spans="1:15" s="22" customFormat="1" ht="12.5" x14ac:dyDescent="0.25">
      <c r="A11" s="67"/>
      <c r="B11" s="115" t="s">
        <v>433</v>
      </c>
      <c r="C11" s="115"/>
      <c r="D11" s="115"/>
      <c r="E11" s="115"/>
      <c r="F11" s="115"/>
      <c r="G11" s="75" t="s">
        <v>688</v>
      </c>
      <c r="H11" s="75">
        <v>22.6</v>
      </c>
      <c r="I11" s="75">
        <v>21.4</v>
      </c>
      <c r="J11" s="75">
        <v>21.5</v>
      </c>
      <c r="K11" s="75">
        <v>21.7</v>
      </c>
      <c r="L11" s="67"/>
      <c r="M11" s="23"/>
      <c r="N11" s="23" t="s">
        <v>433</v>
      </c>
      <c r="O11" s="29"/>
    </row>
    <row r="12" spans="1:15" s="25" customFormat="1" x14ac:dyDescent="0.25">
      <c r="A12" s="67"/>
      <c r="B12" s="115" t="s">
        <v>276</v>
      </c>
      <c r="C12" s="115"/>
      <c r="D12" s="115"/>
      <c r="E12" s="115"/>
      <c r="F12" s="115"/>
      <c r="G12" s="75" t="s">
        <v>688</v>
      </c>
      <c r="H12" s="75">
        <v>7.4</v>
      </c>
      <c r="I12" s="75">
        <v>7.4</v>
      </c>
      <c r="J12" s="75">
        <v>7</v>
      </c>
      <c r="K12" s="75">
        <v>7.9</v>
      </c>
      <c r="L12" s="67"/>
      <c r="M12" s="26"/>
      <c r="N12" s="26" t="s">
        <v>276</v>
      </c>
      <c r="O12" s="30"/>
    </row>
    <row r="13" spans="1:15" s="25" customFormat="1" x14ac:dyDescent="0.25">
      <c r="A13" s="67"/>
      <c r="B13" s="115" t="s">
        <v>434</v>
      </c>
      <c r="C13" s="115"/>
      <c r="D13" s="115"/>
      <c r="E13" s="115"/>
      <c r="F13" s="115"/>
      <c r="G13" s="75" t="s">
        <v>688</v>
      </c>
      <c r="H13" s="75">
        <v>30.2</v>
      </c>
      <c r="I13" s="75">
        <v>31</v>
      </c>
      <c r="J13" s="75">
        <v>29.2</v>
      </c>
      <c r="K13" s="75">
        <v>28.7</v>
      </c>
      <c r="L13" s="67"/>
      <c r="M13" s="26"/>
      <c r="N13" s="26" t="s">
        <v>434</v>
      </c>
      <c r="O13" s="30"/>
    </row>
    <row r="14" spans="1:15" s="25" customFormat="1" x14ac:dyDescent="0.25">
      <c r="A14" s="67"/>
      <c r="B14" s="115" t="s">
        <v>278</v>
      </c>
      <c r="C14" s="115"/>
      <c r="D14" s="115"/>
      <c r="E14" s="115"/>
      <c r="F14" s="115"/>
      <c r="G14" s="75" t="s">
        <v>688</v>
      </c>
      <c r="H14" s="75">
        <v>10.3</v>
      </c>
      <c r="I14" s="75">
        <v>9.6</v>
      </c>
      <c r="J14" s="75">
        <v>10.1</v>
      </c>
      <c r="K14" s="75">
        <v>10.8</v>
      </c>
      <c r="L14" s="67"/>
      <c r="M14" s="26"/>
      <c r="N14" s="26" t="s">
        <v>278</v>
      </c>
      <c r="O14" s="30"/>
    </row>
    <row r="15" spans="1:15" s="22" customFormat="1" ht="12.5" x14ac:dyDescent="0.25">
      <c r="A15" s="67"/>
      <c r="B15" s="115" t="s">
        <v>279</v>
      </c>
      <c r="C15" s="115"/>
      <c r="D15" s="115"/>
      <c r="E15" s="115"/>
      <c r="F15" s="115"/>
      <c r="G15" s="75" t="s">
        <v>688</v>
      </c>
      <c r="H15" s="75">
        <v>6.2</v>
      </c>
      <c r="I15" s="75">
        <v>6.3</v>
      </c>
      <c r="J15" s="75">
        <v>5.9</v>
      </c>
      <c r="K15" s="75">
        <v>6.3</v>
      </c>
      <c r="L15" s="67"/>
      <c r="M15" s="23"/>
      <c r="N15" s="23" t="s">
        <v>279</v>
      </c>
      <c r="O15" s="29"/>
    </row>
    <row r="16" spans="1:15" s="22" customFormat="1" ht="12.5" x14ac:dyDescent="0.25">
      <c r="A16" s="67"/>
      <c r="B16" s="115" t="s">
        <v>280</v>
      </c>
      <c r="C16" s="115"/>
      <c r="D16" s="115"/>
      <c r="E16" s="115"/>
      <c r="F16" s="115"/>
      <c r="G16" s="75" t="s">
        <v>688</v>
      </c>
      <c r="H16" s="75">
        <v>55.2</v>
      </c>
      <c r="I16" s="75">
        <v>54.3</v>
      </c>
      <c r="J16" s="75">
        <v>53.9</v>
      </c>
      <c r="K16" s="75">
        <v>51.8</v>
      </c>
      <c r="L16" s="67"/>
      <c r="M16" s="23"/>
      <c r="N16" s="23" t="s">
        <v>280</v>
      </c>
      <c r="O16" s="29"/>
    </row>
    <row r="17" spans="1:15" s="22" customFormat="1" ht="12.5" x14ac:dyDescent="0.25">
      <c r="A17" s="67"/>
      <c r="B17" s="115" t="s">
        <v>435</v>
      </c>
      <c r="C17" s="115"/>
      <c r="D17" s="115"/>
      <c r="E17" s="115"/>
      <c r="F17" s="115"/>
      <c r="G17" s="75" t="s">
        <v>688</v>
      </c>
      <c r="H17" s="75">
        <v>12.6</v>
      </c>
      <c r="I17" s="75">
        <v>11.9</v>
      </c>
      <c r="J17" s="75">
        <v>10.1</v>
      </c>
      <c r="K17" s="75">
        <v>9.5</v>
      </c>
      <c r="L17" s="67"/>
      <c r="M17" s="23"/>
      <c r="N17" s="23" t="s">
        <v>435</v>
      </c>
      <c r="O17" s="29"/>
    </row>
    <row r="18" spans="1:15" s="22" customFormat="1" ht="12.5" x14ac:dyDescent="0.25">
      <c r="A18" s="67"/>
      <c r="B18" s="67"/>
      <c r="C18" s="67"/>
      <c r="D18" s="67"/>
      <c r="E18" s="67"/>
      <c r="F18" s="67"/>
      <c r="G18" s="67"/>
      <c r="H18" s="67"/>
      <c r="I18" s="67"/>
      <c r="J18" s="67"/>
      <c r="K18" s="67"/>
      <c r="L18" s="67"/>
      <c r="M18" s="23"/>
      <c r="N18" s="23"/>
      <c r="O18" s="29"/>
    </row>
    <row r="19" spans="1:15" s="22" customFormat="1" ht="12.5" x14ac:dyDescent="0.25">
      <c r="A19" s="67"/>
      <c r="B19" s="115" t="s">
        <v>24</v>
      </c>
      <c r="C19" s="115"/>
      <c r="D19" s="115"/>
      <c r="E19" s="115"/>
      <c r="F19" s="115"/>
      <c r="G19" s="73" t="s">
        <v>688</v>
      </c>
      <c r="H19" s="73">
        <v>5320</v>
      </c>
      <c r="I19" s="73">
        <v>5103</v>
      </c>
      <c r="J19" s="73">
        <v>4816</v>
      </c>
      <c r="K19" s="73">
        <v>4671</v>
      </c>
      <c r="L19" s="67"/>
      <c r="M19" s="23"/>
      <c r="N19" s="23" t="s">
        <v>24</v>
      </c>
      <c r="O19" s="29"/>
    </row>
    <row r="20" spans="1:15" s="22" customFormat="1" ht="12.5" x14ac:dyDescent="0.25">
      <c r="A20" s="67"/>
      <c r="B20" s="67"/>
      <c r="C20" s="67"/>
      <c r="D20" s="67"/>
      <c r="E20" s="67"/>
      <c r="F20" s="67"/>
      <c r="G20" s="67"/>
      <c r="H20" s="67"/>
      <c r="I20" s="67"/>
      <c r="J20" s="67"/>
      <c r="K20" s="67"/>
      <c r="L20" s="67"/>
      <c r="M20" s="23"/>
      <c r="N20" s="23"/>
      <c r="O20" s="29"/>
    </row>
    <row r="21" spans="1:15" s="22" customFormat="1" ht="12.5" x14ac:dyDescent="0.25">
      <c r="A21" s="67"/>
      <c r="B21" s="67"/>
      <c r="C21" s="67"/>
      <c r="D21" s="67"/>
      <c r="E21" s="67"/>
      <c r="F21" s="67"/>
      <c r="G21" s="67"/>
      <c r="H21" s="67"/>
      <c r="I21" s="67"/>
      <c r="J21" s="67"/>
      <c r="K21" s="67"/>
      <c r="L21" s="67"/>
      <c r="M21" s="23"/>
      <c r="N21" s="23"/>
      <c r="O21" s="29"/>
    </row>
    <row r="22" spans="1:15" s="25" customFormat="1" ht="52" x14ac:dyDescent="0.3">
      <c r="A22" s="68"/>
      <c r="B22" s="111" t="s">
        <v>662</v>
      </c>
      <c r="C22" s="111"/>
      <c r="D22" s="111"/>
      <c r="E22" s="111"/>
      <c r="F22" s="111"/>
      <c r="G22" s="111"/>
      <c r="H22" s="111"/>
      <c r="I22" s="111"/>
      <c r="J22" s="111"/>
      <c r="K22" s="111"/>
      <c r="L22" s="68"/>
      <c r="M22" s="26" t="s">
        <v>662</v>
      </c>
      <c r="N22" s="26"/>
      <c r="O22" s="30"/>
    </row>
    <row r="23" spans="1:15" s="22" customFormat="1" ht="12.5" x14ac:dyDescent="0.25">
      <c r="A23" s="67"/>
      <c r="B23" s="67"/>
      <c r="C23" s="67"/>
      <c r="D23" s="67"/>
      <c r="E23" s="67"/>
      <c r="F23" s="67"/>
      <c r="G23" s="67"/>
      <c r="H23" s="67"/>
      <c r="I23" s="67"/>
      <c r="J23" s="67"/>
      <c r="K23" s="67"/>
      <c r="L23" s="67"/>
      <c r="M23" s="23"/>
      <c r="N23" s="23"/>
      <c r="O23" s="29"/>
    </row>
    <row r="24" spans="1:15" s="52" customFormat="1" x14ac:dyDescent="0.3">
      <c r="A24" s="69"/>
      <c r="B24" s="69"/>
      <c r="C24" s="69"/>
      <c r="D24" s="69"/>
      <c r="E24" s="69"/>
      <c r="F24" s="69"/>
      <c r="G24" s="114" t="s">
        <v>687</v>
      </c>
      <c r="H24" s="114"/>
      <c r="I24" s="114"/>
      <c r="J24" s="114"/>
      <c r="K24" s="114"/>
      <c r="L24" s="69"/>
    </row>
    <row r="25" spans="1:15" s="52" customFormat="1" x14ac:dyDescent="0.3">
      <c r="A25" s="69"/>
      <c r="B25" s="69"/>
      <c r="C25" s="69"/>
      <c r="D25" s="69"/>
      <c r="E25" s="69"/>
      <c r="F25" s="69"/>
      <c r="G25" s="70" t="s">
        <v>479</v>
      </c>
      <c r="H25" s="70" t="s">
        <v>480</v>
      </c>
      <c r="I25" s="70" t="s">
        <v>503</v>
      </c>
      <c r="J25" s="70" t="s">
        <v>515</v>
      </c>
      <c r="K25" s="70" t="s">
        <v>544</v>
      </c>
      <c r="L25" s="69"/>
    </row>
    <row r="26" spans="1:15" s="22" customFormat="1" ht="12.5" x14ac:dyDescent="0.25">
      <c r="A26" s="67"/>
      <c r="B26" s="115" t="s">
        <v>46</v>
      </c>
      <c r="C26" s="115"/>
      <c r="D26" s="115"/>
      <c r="E26" s="115"/>
      <c r="F26" s="115"/>
      <c r="G26" s="75">
        <v>27.3</v>
      </c>
      <c r="H26" s="75">
        <v>27.3</v>
      </c>
      <c r="I26" s="75">
        <v>26.9</v>
      </c>
      <c r="J26" s="75">
        <v>28.4</v>
      </c>
      <c r="K26" s="75">
        <v>28.2</v>
      </c>
      <c r="L26" s="67"/>
      <c r="M26" s="23"/>
      <c r="N26" s="23" t="s">
        <v>46</v>
      </c>
      <c r="O26" s="29"/>
    </row>
    <row r="27" spans="1:15" s="22" customFormat="1" ht="12.5" x14ac:dyDescent="0.25">
      <c r="A27" s="67"/>
      <c r="B27" s="115" t="s">
        <v>47</v>
      </c>
      <c r="C27" s="115"/>
      <c r="D27" s="115"/>
      <c r="E27" s="115"/>
      <c r="F27" s="115"/>
      <c r="G27" s="75">
        <v>72.7</v>
      </c>
      <c r="H27" s="75">
        <v>72.7</v>
      </c>
      <c r="I27" s="75">
        <v>73.099999999999994</v>
      </c>
      <c r="J27" s="75">
        <v>71.599999999999994</v>
      </c>
      <c r="K27" s="75">
        <v>71.8</v>
      </c>
      <c r="L27" s="67"/>
      <c r="M27" s="23"/>
      <c r="N27" s="23" t="s">
        <v>47</v>
      </c>
      <c r="O27" s="29"/>
    </row>
    <row r="28" spans="1:15" s="22" customFormat="1" ht="12.5" x14ac:dyDescent="0.25">
      <c r="A28" s="67"/>
      <c r="B28" s="67"/>
      <c r="C28" s="67"/>
      <c r="D28" s="67"/>
      <c r="E28" s="67"/>
      <c r="F28" s="67"/>
      <c r="G28" s="67"/>
      <c r="H28" s="67"/>
      <c r="I28" s="67"/>
      <c r="J28" s="67"/>
      <c r="K28" s="67"/>
      <c r="L28" s="67"/>
      <c r="M28" s="23"/>
      <c r="N28" s="23"/>
      <c r="O28" s="29"/>
    </row>
    <row r="29" spans="1:15" s="22" customFormat="1" ht="12.5" x14ac:dyDescent="0.25">
      <c r="A29" s="67"/>
      <c r="B29" s="115" t="s">
        <v>24</v>
      </c>
      <c r="C29" s="115"/>
      <c r="D29" s="115"/>
      <c r="E29" s="115"/>
      <c r="F29" s="115"/>
      <c r="G29" s="73">
        <v>6190</v>
      </c>
      <c r="H29" s="73">
        <v>6226</v>
      </c>
      <c r="I29" s="73">
        <v>5968</v>
      </c>
      <c r="J29" s="73">
        <v>5659</v>
      </c>
      <c r="K29" s="73">
        <v>5569</v>
      </c>
      <c r="L29" s="67"/>
      <c r="M29" s="23"/>
      <c r="N29" s="23" t="s">
        <v>24</v>
      </c>
      <c r="O29" s="29"/>
    </row>
    <row r="30" spans="1:15" s="22" customFormat="1" ht="12.5" x14ac:dyDescent="0.25">
      <c r="A30" s="67"/>
      <c r="B30" s="67"/>
      <c r="C30" s="67"/>
      <c r="D30" s="67"/>
      <c r="E30" s="67"/>
      <c r="F30" s="67"/>
      <c r="G30" s="67"/>
      <c r="H30" s="67"/>
      <c r="I30" s="67"/>
      <c r="J30" s="67"/>
      <c r="K30" s="67"/>
      <c r="L30" s="67"/>
      <c r="M30" s="23"/>
      <c r="N30" s="23"/>
      <c r="O30" s="29"/>
    </row>
    <row r="31" spans="1:15" s="22" customFormat="1" ht="12.5" x14ac:dyDescent="0.25">
      <c r="A31" s="67"/>
      <c r="B31" s="67"/>
      <c r="C31" s="67"/>
      <c r="D31" s="67"/>
      <c r="E31" s="67"/>
      <c r="F31" s="67"/>
      <c r="G31" s="67"/>
      <c r="H31" s="67"/>
      <c r="I31" s="67"/>
      <c r="J31" s="67"/>
      <c r="K31" s="67"/>
      <c r="L31" s="67"/>
      <c r="M31" s="23"/>
      <c r="N31" s="23"/>
      <c r="O31" s="29"/>
    </row>
    <row r="32" spans="1:15" s="25" customFormat="1" ht="39" x14ac:dyDescent="0.3">
      <c r="A32" s="68"/>
      <c r="B32" s="111" t="s">
        <v>663</v>
      </c>
      <c r="C32" s="111"/>
      <c r="D32" s="111"/>
      <c r="E32" s="111"/>
      <c r="F32" s="111"/>
      <c r="G32" s="111"/>
      <c r="H32" s="111"/>
      <c r="I32" s="111"/>
      <c r="J32" s="111"/>
      <c r="K32" s="111"/>
      <c r="L32" s="68"/>
      <c r="M32" s="26" t="s">
        <v>663</v>
      </c>
      <c r="N32" s="26"/>
      <c r="O32" s="30"/>
    </row>
    <row r="33" spans="1:15" s="22" customFormat="1" ht="12.5" x14ac:dyDescent="0.25">
      <c r="A33" s="67"/>
      <c r="B33" s="67"/>
      <c r="C33" s="67"/>
      <c r="D33" s="67"/>
      <c r="E33" s="67"/>
      <c r="F33" s="67"/>
      <c r="G33" s="67"/>
      <c r="H33" s="67"/>
      <c r="I33" s="67"/>
      <c r="J33" s="67"/>
      <c r="K33" s="67"/>
      <c r="L33" s="67"/>
      <c r="M33" s="23"/>
      <c r="N33" s="23"/>
      <c r="O33" s="29"/>
    </row>
    <row r="34" spans="1:15" s="52" customFormat="1" x14ac:dyDescent="0.3">
      <c r="A34" s="69"/>
      <c r="B34" s="69"/>
      <c r="C34" s="69"/>
      <c r="D34" s="69"/>
      <c r="E34" s="69"/>
      <c r="F34" s="69"/>
      <c r="G34" s="114" t="s">
        <v>687</v>
      </c>
      <c r="H34" s="114"/>
      <c r="I34" s="114"/>
      <c r="J34" s="114"/>
      <c r="K34" s="114"/>
      <c r="L34" s="69"/>
    </row>
    <row r="35" spans="1:15" s="52" customFormat="1" x14ac:dyDescent="0.3">
      <c r="A35" s="69"/>
      <c r="B35" s="69"/>
      <c r="C35" s="69"/>
      <c r="D35" s="69"/>
      <c r="E35" s="69"/>
      <c r="F35" s="69"/>
      <c r="G35" s="70" t="s">
        <v>479</v>
      </c>
      <c r="H35" s="70" t="s">
        <v>480</v>
      </c>
      <c r="I35" s="70" t="s">
        <v>503</v>
      </c>
      <c r="J35" s="70" t="s">
        <v>515</v>
      </c>
      <c r="K35" s="70" t="s">
        <v>544</v>
      </c>
      <c r="L35" s="69"/>
    </row>
    <row r="36" spans="1:15" s="22" customFormat="1" ht="12.5" x14ac:dyDescent="0.25">
      <c r="A36" s="67"/>
      <c r="B36" s="115" t="s">
        <v>436</v>
      </c>
      <c r="C36" s="115"/>
      <c r="D36" s="115"/>
      <c r="E36" s="115"/>
      <c r="F36" s="115"/>
      <c r="G36" s="75">
        <v>29.3</v>
      </c>
      <c r="H36" s="75">
        <v>25.9</v>
      </c>
      <c r="I36" s="75">
        <v>25</v>
      </c>
      <c r="J36" s="75">
        <v>29</v>
      </c>
      <c r="K36" s="75">
        <v>29.3</v>
      </c>
      <c r="L36" s="67"/>
      <c r="M36" s="23"/>
      <c r="N36" s="23" t="s">
        <v>436</v>
      </c>
      <c r="O36" s="29"/>
    </row>
    <row r="37" spans="1:15" s="22" customFormat="1" ht="12.5" x14ac:dyDescent="0.25">
      <c r="A37" s="67"/>
      <c r="B37" s="115" t="s">
        <v>437</v>
      </c>
      <c r="C37" s="115"/>
      <c r="D37" s="115"/>
      <c r="E37" s="115"/>
      <c r="F37" s="115"/>
      <c r="G37" s="75">
        <v>24.9</v>
      </c>
      <c r="H37" s="75">
        <v>22.6</v>
      </c>
      <c r="I37" s="75">
        <v>25.8</v>
      </c>
      <c r="J37" s="75">
        <v>26.9</v>
      </c>
      <c r="K37" s="75">
        <v>24.6</v>
      </c>
      <c r="L37" s="67"/>
      <c r="M37" s="23"/>
      <c r="N37" s="23" t="s">
        <v>437</v>
      </c>
      <c r="O37" s="29"/>
    </row>
    <row r="38" spans="1:15" s="22" customFormat="1" ht="12.5" x14ac:dyDescent="0.25">
      <c r="A38" s="67"/>
      <c r="B38" s="115" t="s">
        <v>438</v>
      </c>
      <c r="C38" s="115"/>
      <c r="D38" s="115"/>
      <c r="E38" s="115"/>
      <c r="F38" s="115"/>
      <c r="G38" s="75">
        <v>24.6</v>
      </c>
      <c r="H38" s="75">
        <v>24.9</v>
      </c>
      <c r="I38" s="75">
        <v>25</v>
      </c>
      <c r="J38" s="75">
        <v>24.8</v>
      </c>
      <c r="K38" s="75">
        <v>25.3</v>
      </c>
      <c r="L38" s="67"/>
      <c r="M38" s="23"/>
      <c r="N38" s="23" t="s">
        <v>438</v>
      </c>
      <c r="O38" s="29"/>
    </row>
    <row r="39" spans="1:15" s="22" customFormat="1" ht="12.5" x14ac:dyDescent="0.25">
      <c r="A39" s="67"/>
      <c r="B39" s="115" t="s">
        <v>439</v>
      </c>
      <c r="C39" s="115"/>
      <c r="D39" s="115"/>
      <c r="E39" s="115"/>
      <c r="F39" s="115"/>
      <c r="G39" s="75">
        <v>44.6</v>
      </c>
      <c r="H39" s="75">
        <v>43.7</v>
      </c>
      <c r="I39" s="75">
        <v>44</v>
      </c>
      <c r="J39" s="75">
        <v>40.700000000000003</v>
      </c>
      <c r="K39" s="75">
        <v>44.6</v>
      </c>
      <c r="L39" s="67"/>
      <c r="M39" s="23"/>
      <c r="N39" s="23" t="s">
        <v>439</v>
      </c>
      <c r="O39" s="29"/>
    </row>
    <row r="40" spans="1:15" s="22" customFormat="1" ht="12.5" x14ac:dyDescent="0.25">
      <c r="A40" s="67"/>
      <c r="B40" s="115" t="s">
        <v>29</v>
      </c>
      <c r="C40" s="115"/>
      <c r="D40" s="115"/>
      <c r="E40" s="115"/>
      <c r="F40" s="115"/>
      <c r="G40" s="75">
        <v>16.5</v>
      </c>
      <c r="H40" s="75">
        <v>18.2</v>
      </c>
      <c r="I40" s="75">
        <v>17</v>
      </c>
      <c r="J40" s="75">
        <v>14.8</v>
      </c>
      <c r="K40" s="75">
        <v>17.3</v>
      </c>
      <c r="L40" s="67"/>
      <c r="M40" s="23"/>
      <c r="N40" s="23" t="s">
        <v>29</v>
      </c>
      <c r="O40" s="29"/>
    </row>
    <row r="41" spans="1:15" s="22" customFormat="1" ht="12.5" x14ac:dyDescent="0.25">
      <c r="A41" s="67"/>
      <c r="B41" s="67"/>
      <c r="C41" s="67"/>
      <c r="D41" s="67"/>
      <c r="E41" s="67"/>
      <c r="F41" s="67"/>
      <c r="G41" s="67"/>
      <c r="H41" s="67"/>
      <c r="I41" s="67"/>
      <c r="J41" s="67"/>
      <c r="K41" s="67"/>
      <c r="L41" s="67"/>
      <c r="M41" s="23"/>
      <c r="N41" s="23"/>
      <c r="O41" s="29"/>
    </row>
    <row r="42" spans="1:15" s="22" customFormat="1" ht="12.5" x14ac:dyDescent="0.25">
      <c r="A42" s="67"/>
      <c r="B42" s="115" t="s">
        <v>24</v>
      </c>
      <c r="C42" s="115"/>
      <c r="D42" s="115"/>
      <c r="E42" s="115"/>
      <c r="F42" s="115"/>
      <c r="G42" s="73">
        <v>1682</v>
      </c>
      <c r="H42" s="73">
        <v>1688</v>
      </c>
      <c r="I42" s="73">
        <v>1590</v>
      </c>
      <c r="J42" s="73">
        <v>1594</v>
      </c>
      <c r="K42" s="73">
        <v>1548</v>
      </c>
      <c r="L42" s="67"/>
      <c r="M42" s="23"/>
      <c r="N42" s="23" t="s">
        <v>24</v>
      </c>
      <c r="O42" s="29"/>
    </row>
    <row r="43" spans="1:15" s="22" customFormat="1" ht="12.5" x14ac:dyDescent="0.25">
      <c r="A43" s="67"/>
      <c r="B43" s="67"/>
      <c r="C43" s="67"/>
      <c r="D43" s="67"/>
      <c r="E43" s="67"/>
      <c r="F43" s="67"/>
      <c r="G43" s="67"/>
      <c r="H43" s="67"/>
      <c r="I43" s="67"/>
      <c r="J43" s="67"/>
      <c r="K43" s="67"/>
      <c r="L43" s="67"/>
      <c r="M43" s="23"/>
      <c r="N43" s="23"/>
      <c r="O43" s="29"/>
    </row>
    <row r="44" spans="1:15" s="22" customFormat="1" ht="12.5" x14ac:dyDescent="0.25">
      <c r="A44" s="67"/>
      <c r="B44" s="67"/>
      <c r="C44" s="67"/>
      <c r="D44" s="67"/>
      <c r="E44" s="67"/>
      <c r="F44" s="67"/>
      <c r="G44" s="67"/>
      <c r="H44" s="67"/>
      <c r="I44" s="67"/>
      <c r="J44" s="67"/>
      <c r="K44" s="67"/>
      <c r="L44" s="67"/>
      <c r="M44" s="23"/>
      <c r="N44" s="23"/>
      <c r="O44" s="29"/>
    </row>
    <row r="45" spans="1:15" s="25" customFormat="1" ht="26" x14ac:dyDescent="0.3">
      <c r="A45" s="68"/>
      <c r="B45" s="111" t="s">
        <v>664</v>
      </c>
      <c r="C45" s="111"/>
      <c r="D45" s="111"/>
      <c r="E45" s="111"/>
      <c r="F45" s="111"/>
      <c r="G45" s="111"/>
      <c r="H45" s="111"/>
      <c r="I45" s="111"/>
      <c r="J45" s="111"/>
      <c r="K45" s="111"/>
      <c r="L45" s="68"/>
      <c r="M45" s="26" t="s">
        <v>664</v>
      </c>
      <c r="N45" s="26"/>
      <c r="O45" s="30"/>
    </row>
    <row r="46" spans="1:15" s="22" customFormat="1" ht="12.5" x14ac:dyDescent="0.25">
      <c r="A46" s="67"/>
      <c r="B46" s="67"/>
      <c r="C46" s="67"/>
      <c r="D46" s="67"/>
      <c r="E46" s="67"/>
      <c r="F46" s="67"/>
      <c r="G46" s="67"/>
      <c r="H46" s="67"/>
      <c r="I46" s="67"/>
      <c r="J46" s="67"/>
      <c r="K46" s="67"/>
      <c r="L46" s="67"/>
      <c r="M46" s="23"/>
      <c r="N46" s="23"/>
      <c r="O46" s="29"/>
    </row>
    <row r="47" spans="1:15" s="22" customFormat="1" x14ac:dyDescent="0.3">
      <c r="A47" s="67"/>
      <c r="B47" s="67"/>
      <c r="C47" s="67"/>
      <c r="D47" s="67"/>
      <c r="E47" s="116" t="s">
        <v>602</v>
      </c>
      <c r="F47" s="116"/>
      <c r="G47" s="116"/>
      <c r="H47" s="116"/>
      <c r="I47" s="116"/>
      <c r="J47" s="67"/>
      <c r="K47" s="67"/>
      <c r="L47" s="67"/>
      <c r="M47" s="23"/>
      <c r="N47" s="23"/>
      <c r="O47" s="29"/>
    </row>
    <row r="48" spans="1:15" s="22" customFormat="1" ht="29" customHeight="1" x14ac:dyDescent="0.3">
      <c r="A48" s="67"/>
      <c r="B48" s="117" t="s">
        <v>23</v>
      </c>
      <c r="C48" s="117"/>
      <c r="D48" s="76" t="s">
        <v>603</v>
      </c>
      <c r="E48" s="76" t="s">
        <v>172</v>
      </c>
      <c r="F48" s="76" t="s">
        <v>173</v>
      </c>
      <c r="G48" s="76" t="s">
        <v>153</v>
      </c>
      <c r="H48" s="76" t="s">
        <v>174</v>
      </c>
      <c r="I48" s="76" t="s">
        <v>175</v>
      </c>
      <c r="J48" s="76" t="s">
        <v>22</v>
      </c>
      <c r="K48" s="67"/>
      <c r="L48" s="67"/>
      <c r="M48" s="23"/>
      <c r="N48" s="23"/>
      <c r="O48" s="29"/>
    </row>
    <row r="49" spans="1:15" s="22" customFormat="1" ht="12.5" x14ac:dyDescent="0.25">
      <c r="A49" s="67"/>
      <c r="B49" s="118"/>
      <c r="C49" s="119"/>
      <c r="D49" s="119"/>
      <c r="E49" s="119"/>
      <c r="F49" s="119"/>
      <c r="G49" s="119"/>
      <c r="H49" s="119"/>
      <c r="I49" s="119"/>
      <c r="J49" s="120"/>
      <c r="K49" s="67"/>
      <c r="L49" s="67"/>
      <c r="M49" s="23"/>
      <c r="N49" s="23"/>
      <c r="O49" s="29"/>
    </row>
    <row r="50" spans="1:15" s="22" customFormat="1" ht="12.5" x14ac:dyDescent="0.25">
      <c r="A50" s="67"/>
      <c r="B50" s="121" t="s">
        <v>687</v>
      </c>
      <c r="C50" s="121"/>
      <c r="D50" s="77">
        <v>2025</v>
      </c>
      <c r="E50" s="75">
        <v>16.7</v>
      </c>
      <c r="F50" s="75">
        <v>18.5</v>
      </c>
      <c r="G50" s="75">
        <v>27</v>
      </c>
      <c r="H50" s="75">
        <v>24.5</v>
      </c>
      <c r="I50" s="75">
        <v>13.3</v>
      </c>
      <c r="J50" s="73">
        <v>1553</v>
      </c>
      <c r="K50" s="67"/>
      <c r="L50" s="67"/>
      <c r="M50" s="23"/>
      <c r="N50" s="23"/>
      <c r="O50" s="29"/>
    </row>
    <row r="51" spans="1:15" s="22" customFormat="1" ht="12.5" x14ac:dyDescent="0.25">
      <c r="A51" s="67"/>
      <c r="B51" s="121" t="s">
        <v>687</v>
      </c>
      <c r="C51" s="121"/>
      <c r="D51" s="77">
        <v>2024</v>
      </c>
      <c r="E51" s="75">
        <v>15.5</v>
      </c>
      <c r="F51" s="75">
        <v>18.2</v>
      </c>
      <c r="G51" s="75">
        <v>27.5</v>
      </c>
      <c r="H51" s="75">
        <v>24.8</v>
      </c>
      <c r="I51" s="75">
        <v>14</v>
      </c>
      <c r="J51" s="73">
        <v>1597</v>
      </c>
      <c r="K51" s="67"/>
      <c r="L51" s="67"/>
      <c r="M51" s="23"/>
      <c r="N51" s="23"/>
      <c r="O51" s="29"/>
    </row>
    <row r="52" spans="1:15" s="22" customFormat="1" ht="12.5" x14ac:dyDescent="0.25">
      <c r="A52" s="67"/>
      <c r="B52" s="121" t="s">
        <v>687</v>
      </c>
      <c r="C52" s="121"/>
      <c r="D52" s="77">
        <v>2023</v>
      </c>
      <c r="E52" s="75">
        <v>15.7</v>
      </c>
      <c r="F52" s="75">
        <v>17.3</v>
      </c>
      <c r="G52" s="75">
        <v>29.4</v>
      </c>
      <c r="H52" s="75">
        <v>24.1</v>
      </c>
      <c r="I52" s="75">
        <v>13.5</v>
      </c>
      <c r="J52" s="73">
        <v>1587</v>
      </c>
      <c r="K52" s="67"/>
      <c r="L52" s="67"/>
      <c r="M52" s="23"/>
      <c r="N52" s="23"/>
      <c r="O52" s="29"/>
    </row>
    <row r="53" spans="1:15" s="22" customFormat="1" ht="12.5" x14ac:dyDescent="0.25">
      <c r="A53" s="67"/>
      <c r="B53" s="121" t="s">
        <v>687</v>
      </c>
      <c r="C53" s="121"/>
      <c r="D53" s="77">
        <v>2022</v>
      </c>
      <c r="E53" s="75">
        <v>15.3</v>
      </c>
      <c r="F53" s="75">
        <v>18.2</v>
      </c>
      <c r="G53" s="75">
        <v>31.7</v>
      </c>
      <c r="H53" s="75">
        <v>22.3</v>
      </c>
      <c r="I53" s="75">
        <v>12.5</v>
      </c>
      <c r="J53" s="73">
        <v>1686</v>
      </c>
      <c r="K53" s="67"/>
      <c r="L53" s="67"/>
      <c r="M53" s="23"/>
      <c r="N53" s="23"/>
      <c r="O53" s="29"/>
    </row>
    <row r="54" spans="1:15" s="22" customFormat="1" ht="12.5" x14ac:dyDescent="0.25">
      <c r="A54" s="67"/>
      <c r="B54" s="121" t="s">
        <v>687</v>
      </c>
      <c r="C54" s="121"/>
      <c r="D54" s="77">
        <v>2021</v>
      </c>
      <c r="E54" s="75">
        <v>15.8</v>
      </c>
      <c r="F54" s="75">
        <v>17.600000000000001</v>
      </c>
      <c r="G54" s="75">
        <v>30.2</v>
      </c>
      <c r="H54" s="75">
        <v>22.5</v>
      </c>
      <c r="I54" s="75">
        <v>13.8</v>
      </c>
      <c r="J54" s="73">
        <v>1684</v>
      </c>
      <c r="K54" s="67"/>
      <c r="L54" s="67"/>
      <c r="M54" s="23"/>
      <c r="N54" s="23"/>
      <c r="O54" s="29"/>
    </row>
    <row r="55" spans="1:15" s="22" customFormat="1" ht="12.5" x14ac:dyDescent="0.25">
      <c r="A55" s="67"/>
      <c r="B55" s="67"/>
      <c r="C55" s="67"/>
      <c r="D55" s="67"/>
      <c r="E55" s="67"/>
      <c r="F55" s="67"/>
      <c r="G55" s="67"/>
      <c r="H55" s="67"/>
      <c r="I55" s="67"/>
      <c r="J55" s="67"/>
      <c r="K55" s="67"/>
      <c r="L55" s="67"/>
      <c r="M55" s="23"/>
      <c r="N55" s="23"/>
      <c r="O55" s="29"/>
    </row>
    <row r="56" spans="1:15" s="22" customFormat="1" ht="12.5" x14ac:dyDescent="0.25">
      <c r="A56" s="67"/>
      <c r="B56" s="67"/>
      <c r="C56" s="67"/>
      <c r="D56" s="67"/>
      <c r="E56" s="67"/>
      <c r="F56" s="67"/>
      <c r="G56" s="67"/>
      <c r="H56" s="67"/>
      <c r="I56" s="67"/>
      <c r="J56" s="67"/>
      <c r="K56" s="67"/>
      <c r="L56" s="67"/>
      <c r="M56" s="23"/>
      <c r="N56" s="23"/>
      <c r="O56" s="29"/>
    </row>
    <row r="57" spans="1:15" s="25" customFormat="1" ht="39" x14ac:dyDescent="0.3">
      <c r="A57" s="68"/>
      <c r="B57" s="111" t="s">
        <v>665</v>
      </c>
      <c r="C57" s="111"/>
      <c r="D57" s="111"/>
      <c r="E57" s="111"/>
      <c r="F57" s="111"/>
      <c r="G57" s="111"/>
      <c r="H57" s="111"/>
      <c r="I57" s="111"/>
      <c r="J57" s="111"/>
      <c r="K57" s="111"/>
      <c r="L57" s="68"/>
      <c r="M57" s="26" t="s">
        <v>665</v>
      </c>
      <c r="N57" s="26"/>
      <c r="O57" s="30"/>
    </row>
    <row r="58" spans="1:15" s="22" customFormat="1" ht="12.5" x14ac:dyDescent="0.25">
      <c r="A58" s="67"/>
      <c r="B58" s="67"/>
      <c r="C58" s="67"/>
      <c r="D58" s="67"/>
      <c r="E58" s="67"/>
      <c r="F58" s="67"/>
      <c r="G58" s="67"/>
      <c r="H58" s="67"/>
      <c r="I58" s="67"/>
      <c r="J58" s="67"/>
      <c r="K58" s="67"/>
      <c r="L58" s="67"/>
      <c r="M58" s="23"/>
      <c r="N58" s="23"/>
      <c r="O58" s="29"/>
    </row>
    <row r="59" spans="1:15" s="52" customFormat="1" x14ac:dyDescent="0.3">
      <c r="A59" s="69"/>
      <c r="B59" s="69"/>
      <c r="C59" s="69"/>
      <c r="D59" s="69"/>
      <c r="E59" s="69"/>
      <c r="F59" s="69"/>
      <c r="G59" s="114" t="s">
        <v>687</v>
      </c>
      <c r="H59" s="114"/>
      <c r="I59" s="114"/>
      <c r="J59" s="114"/>
      <c r="K59" s="114"/>
      <c r="L59" s="69"/>
    </row>
    <row r="60" spans="1:15" s="52" customFormat="1" x14ac:dyDescent="0.3">
      <c r="A60" s="69"/>
      <c r="B60" s="69"/>
      <c r="C60" s="69"/>
      <c r="D60" s="69"/>
      <c r="E60" s="69"/>
      <c r="F60" s="69"/>
      <c r="G60" s="70" t="s">
        <v>479</v>
      </c>
      <c r="H60" s="70" t="s">
        <v>480</v>
      </c>
      <c r="I60" s="70" t="s">
        <v>503</v>
      </c>
      <c r="J60" s="70" t="s">
        <v>515</v>
      </c>
      <c r="K60" s="70" t="s">
        <v>544</v>
      </c>
      <c r="L60" s="69"/>
    </row>
    <row r="61" spans="1:15" s="22" customFormat="1" ht="12.5" x14ac:dyDescent="0.25">
      <c r="A61" s="67"/>
      <c r="B61" s="115" t="s">
        <v>440</v>
      </c>
      <c r="C61" s="115"/>
      <c r="D61" s="115"/>
      <c r="E61" s="115"/>
      <c r="F61" s="115"/>
      <c r="G61" s="75">
        <v>53.4</v>
      </c>
      <c r="H61" s="75">
        <v>50.9</v>
      </c>
      <c r="I61" s="75">
        <v>51</v>
      </c>
      <c r="J61" s="75">
        <v>50.9</v>
      </c>
      <c r="K61" s="75">
        <v>51</v>
      </c>
      <c r="L61" s="74" t="s">
        <v>688</v>
      </c>
      <c r="M61" s="23"/>
      <c r="N61" s="23" t="s">
        <v>440</v>
      </c>
      <c r="O61" s="29"/>
    </row>
    <row r="62" spans="1:15" s="22" customFormat="1" ht="12.5" x14ac:dyDescent="0.25">
      <c r="A62" s="67"/>
      <c r="B62" s="115" t="s">
        <v>441</v>
      </c>
      <c r="C62" s="115"/>
      <c r="D62" s="115"/>
      <c r="E62" s="115"/>
      <c r="F62" s="115"/>
      <c r="G62" s="75">
        <v>15.3</v>
      </c>
      <c r="H62" s="75">
        <v>13.3</v>
      </c>
      <c r="I62" s="75">
        <v>14</v>
      </c>
      <c r="J62" s="75">
        <v>13.8</v>
      </c>
      <c r="K62" s="75">
        <v>14.6</v>
      </c>
      <c r="L62" s="74" t="s">
        <v>688</v>
      </c>
      <c r="M62" s="23"/>
      <c r="N62" s="23" t="s">
        <v>441</v>
      </c>
      <c r="O62" s="29"/>
    </row>
    <row r="63" spans="1:15" s="22" customFormat="1" ht="12.5" x14ac:dyDescent="0.25">
      <c r="A63" s="67"/>
      <c r="B63" s="115" t="s">
        <v>442</v>
      </c>
      <c r="C63" s="115"/>
      <c r="D63" s="115"/>
      <c r="E63" s="115"/>
      <c r="F63" s="115"/>
      <c r="G63" s="75">
        <v>40.6</v>
      </c>
      <c r="H63" s="75">
        <v>41.7</v>
      </c>
      <c r="I63" s="75">
        <v>41.7</v>
      </c>
      <c r="J63" s="75">
        <v>40.200000000000003</v>
      </c>
      <c r="K63" s="75">
        <v>39.1</v>
      </c>
      <c r="L63" s="74" t="s">
        <v>688</v>
      </c>
      <c r="M63" s="23"/>
      <c r="N63" s="23" t="s">
        <v>442</v>
      </c>
      <c r="O63" s="29"/>
    </row>
    <row r="64" spans="1:15" s="22" customFormat="1" ht="12.5" x14ac:dyDescent="0.25">
      <c r="A64" s="67"/>
      <c r="B64" s="115" t="s">
        <v>443</v>
      </c>
      <c r="C64" s="115"/>
      <c r="D64" s="115"/>
      <c r="E64" s="115"/>
      <c r="F64" s="115"/>
      <c r="G64" s="75">
        <v>31.4</v>
      </c>
      <c r="H64" s="75">
        <v>32.6</v>
      </c>
      <c r="I64" s="75">
        <v>32.1</v>
      </c>
      <c r="J64" s="75">
        <v>31</v>
      </c>
      <c r="K64" s="75">
        <v>30.3</v>
      </c>
      <c r="L64" s="74" t="s">
        <v>688</v>
      </c>
      <c r="M64" s="23"/>
      <c r="N64" s="23" t="s">
        <v>443</v>
      </c>
      <c r="O64" s="29"/>
    </row>
    <row r="65" spans="1:15" s="22" customFormat="1" ht="12.5" x14ac:dyDescent="0.25">
      <c r="A65" s="67"/>
      <c r="B65" s="115" t="s">
        <v>444</v>
      </c>
      <c r="C65" s="115"/>
      <c r="D65" s="115"/>
      <c r="E65" s="115"/>
      <c r="F65" s="115"/>
      <c r="G65" s="75">
        <v>10.8</v>
      </c>
      <c r="H65" s="75">
        <v>10.199999999999999</v>
      </c>
      <c r="I65" s="75">
        <v>9.6</v>
      </c>
      <c r="J65" s="75">
        <v>9.1999999999999993</v>
      </c>
      <c r="K65" s="75">
        <v>8.5</v>
      </c>
      <c r="L65" s="74" t="s">
        <v>688</v>
      </c>
      <c r="M65" s="23"/>
      <c r="N65" s="23" t="s">
        <v>444</v>
      </c>
      <c r="O65" s="29"/>
    </row>
    <row r="66" spans="1:15" s="22" customFormat="1" ht="12.5" x14ac:dyDescent="0.25">
      <c r="A66" s="67"/>
      <c r="B66" s="115" t="s">
        <v>29</v>
      </c>
      <c r="C66" s="115"/>
      <c r="D66" s="115"/>
      <c r="E66" s="115"/>
      <c r="F66" s="115"/>
      <c r="G66" s="75">
        <v>7.5</v>
      </c>
      <c r="H66" s="75">
        <v>7.3</v>
      </c>
      <c r="I66" s="75">
        <v>6.8</v>
      </c>
      <c r="J66" s="75">
        <v>6.6</v>
      </c>
      <c r="K66" s="75">
        <v>6.9</v>
      </c>
      <c r="L66" s="74" t="s">
        <v>688</v>
      </c>
      <c r="M66" s="23"/>
      <c r="N66" s="23" t="s">
        <v>29</v>
      </c>
      <c r="O66" s="29"/>
    </row>
    <row r="67" spans="1:15" s="22" customFormat="1" ht="12.5" x14ac:dyDescent="0.25">
      <c r="A67" s="67"/>
      <c r="B67" s="67"/>
      <c r="C67" s="67"/>
      <c r="D67" s="67"/>
      <c r="E67" s="67"/>
      <c r="F67" s="67"/>
      <c r="G67" s="67"/>
      <c r="H67" s="67"/>
      <c r="I67" s="67"/>
      <c r="J67" s="67"/>
      <c r="K67" s="67"/>
      <c r="L67" s="67"/>
      <c r="M67" s="23"/>
      <c r="N67" s="23"/>
      <c r="O67" s="29"/>
    </row>
    <row r="68" spans="1:15" s="22" customFormat="1" ht="12.5" x14ac:dyDescent="0.25">
      <c r="A68" s="67"/>
      <c r="B68" s="115" t="s">
        <v>24</v>
      </c>
      <c r="C68" s="115"/>
      <c r="D68" s="115"/>
      <c r="E68" s="115"/>
      <c r="F68" s="115"/>
      <c r="G68" s="73">
        <v>6237</v>
      </c>
      <c r="H68" s="73">
        <v>6294</v>
      </c>
      <c r="I68" s="73">
        <v>6016</v>
      </c>
      <c r="J68" s="73">
        <v>5704</v>
      </c>
      <c r="K68" s="73">
        <v>5625</v>
      </c>
      <c r="L68" s="72" t="s">
        <v>688</v>
      </c>
      <c r="M68" s="23"/>
      <c r="N68" s="23" t="s">
        <v>24</v>
      </c>
      <c r="O68" s="29"/>
    </row>
    <row r="69" spans="1:15" s="22" customFormat="1" ht="12.5" x14ac:dyDescent="0.25">
      <c r="A69" s="67"/>
      <c r="B69" s="67"/>
      <c r="C69" s="67"/>
      <c r="D69" s="67"/>
      <c r="E69" s="67"/>
      <c r="F69" s="67"/>
      <c r="G69" s="67"/>
      <c r="H69" s="67"/>
      <c r="I69" s="67"/>
      <c r="J69" s="67"/>
      <c r="K69" s="67"/>
      <c r="L69" s="67"/>
      <c r="M69" s="23"/>
      <c r="N69" s="23"/>
      <c r="O69" s="29"/>
    </row>
    <row r="70" spans="1:15" s="22" customFormat="1" ht="12.5" x14ac:dyDescent="0.25">
      <c r="A70" s="67"/>
      <c r="B70" s="67"/>
      <c r="C70" s="67"/>
      <c r="D70" s="67"/>
      <c r="E70" s="67"/>
      <c r="F70" s="67"/>
      <c r="G70" s="67"/>
      <c r="H70" s="67"/>
      <c r="I70" s="67"/>
      <c r="J70" s="67"/>
      <c r="K70" s="67"/>
      <c r="L70" s="67"/>
      <c r="M70" s="23"/>
      <c r="N70" s="23"/>
      <c r="O70" s="29"/>
    </row>
    <row r="71" spans="1:15" s="25" customFormat="1" ht="26" x14ac:dyDescent="0.3">
      <c r="A71" s="68"/>
      <c r="B71" s="111" t="s">
        <v>666</v>
      </c>
      <c r="C71" s="111"/>
      <c r="D71" s="111"/>
      <c r="E71" s="111"/>
      <c r="F71" s="111"/>
      <c r="G71" s="111"/>
      <c r="H71" s="111"/>
      <c r="I71" s="111"/>
      <c r="J71" s="111"/>
      <c r="K71" s="111"/>
      <c r="L71" s="68"/>
      <c r="M71" s="26" t="s">
        <v>666</v>
      </c>
      <c r="N71" s="26"/>
      <c r="O71" s="30"/>
    </row>
    <row r="72" spans="1:15" s="22" customFormat="1" ht="12.5" x14ac:dyDescent="0.25">
      <c r="A72" s="67"/>
      <c r="B72" s="67"/>
      <c r="C72" s="67"/>
      <c r="D72" s="67"/>
      <c r="E72" s="67"/>
      <c r="F72" s="67"/>
      <c r="G72" s="67"/>
      <c r="H72" s="67"/>
      <c r="I72" s="67"/>
      <c r="J72" s="67"/>
      <c r="K72" s="67"/>
      <c r="L72" s="67"/>
      <c r="M72" s="23"/>
      <c r="N72" s="23"/>
      <c r="O72" s="29"/>
    </row>
    <row r="73" spans="1:15" s="52" customFormat="1" x14ac:dyDescent="0.3">
      <c r="A73" s="69"/>
      <c r="B73" s="69"/>
      <c r="C73" s="69"/>
      <c r="D73" s="69"/>
      <c r="E73" s="69"/>
      <c r="F73" s="69"/>
      <c r="G73" s="114" t="s">
        <v>687</v>
      </c>
      <c r="H73" s="114"/>
      <c r="I73" s="114"/>
      <c r="J73" s="114"/>
      <c r="K73" s="114"/>
      <c r="L73" s="69"/>
    </row>
    <row r="74" spans="1:15" s="52" customFormat="1" x14ac:dyDescent="0.3">
      <c r="A74" s="69"/>
      <c r="B74" s="69"/>
      <c r="C74" s="69"/>
      <c r="D74" s="69"/>
      <c r="E74" s="69"/>
      <c r="F74" s="69"/>
      <c r="G74" s="70" t="s">
        <v>479</v>
      </c>
      <c r="H74" s="70" t="s">
        <v>480</v>
      </c>
      <c r="I74" s="70" t="s">
        <v>503</v>
      </c>
      <c r="J74" s="70" t="s">
        <v>515</v>
      </c>
      <c r="K74" s="70" t="s">
        <v>544</v>
      </c>
      <c r="L74" s="69"/>
    </row>
    <row r="75" spans="1:15" s="22" customFormat="1" ht="12.5" x14ac:dyDescent="0.25">
      <c r="A75" s="67"/>
      <c r="B75" s="115" t="s">
        <v>46</v>
      </c>
      <c r="C75" s="115"/>
      <c r="D75" s="115"/>
      <c r="E75" s="115"/>
      <c r="F75" s="115"/>
      <c r="G75" s="75">
        <v>21.4</v>
      </c>
      <c r="H75" s="75">
        <v>20.7</v>
      </c>
      <c r="I75" s="75">
        <v>19.8</v>
      </c>
      <c r="J75" s="75">
        <v>18.2</v>
      </c>
      <c r="K75" s="75">
        <v>16.399999999999999</v>
      </c>
      <c r="L75" s="74" t="s">
        <v>688</v>
      </c>
      <c r="M75" s="23"/>
      <c r="N75" s="23" t="s">
        <v>46</v>
      </c>
      <c r="O75" s="29"/>
    </row>
    <row r="76" spans="1:15" s="22" customFormat="1" ht="12.5" x14ac:dyDescent="0.25">
      <c r="A76" s="67"/>
      <c r="B76" s="115" t="s">
        <v>47</v>
      </c>
      <c r="C76" s="115"/>
      <c r="D76" s="115"/>
      <c r="E76" s="115"/>
      <c r="F76" s="115"/>
      <c r="G76" s="75">
        <v>78.599999999999994</v>
      </c>
      <c r="H76" s="75">
        <v>79.3</v>
      </c>
      <c r="I76" s="75">
        <v>80.2</v>
      </c>
      <c r="J76" s="75">
        <v>81.8</v>
      </c>
      <c r="K76" s="75">
        <v>83.6</v>
      </c>
      <c r="L76" s="74" t="s">
        <v>688</v>
      </c>
      <c r="M76" s="23"/>
      <c r="N76" s="23" t="s">
        <v>47</v>
      </c>
      <c r="O76" s="29"/>
    </row>
    <row r="77" spans="1:15" s="22" customFormat="1" ht="12.5" x14ac:dyDescent="0.25">
      <c r="A77" s="67"/>
      <c r="B77" s="67"/>
      <c r="C77" s="67"/>
      <c r="D77" s="67"/>
      <c r="E77" s="67"/>
      <c r="F77" s="67"/>
      <c r="G77" s="67"/>
      <c r="H77" s="67"/>
      <c r="I77" s="67"/>
      <c r="J77" s="67"/>
      <c r="K77" s="67"/>
      <c r="L77" s="67"/>
      <c r="M77" s="23"/>
      <c r="N77" s="23"/>
      <c r="O77" s="29"/>
    </row>
    <row r="78" spans="1:15" s="22" customFormat="1" ht="12.5" x14ac:dyDescent="0.25">
      <c r="A78" s="67"/>
      <c r="B78" s="115" t="s">
        <v>24</v>
      </c>
      <c r="C78" s="115"/>
      <c r="D78" s="115"/>
      <c r="E78" s="115"/>
      <c r="F78" s="115"/>
      <c r="G78" s="73">
        <v>15453</v>
      </c>
      <c r="H78" s="73">
        <v>15941</v>
      </c>
      <c r="I78" s="73">
        <v>15771</v>
      </c>
      <c r="J78" s="73">
        <v>15635</v>
      </c>
      <c r="K78" s="73">
        <v>16383</v>
      </c>
      <c r="L78" s="72" t="s">
        <v>688</v>
      </c>
      <c r="M78" s="23"/>
      <c r="N78" s="23" t="s">
        <v>24</v>
      </c>
      <c r="O78" s="29"/>
    </row>
    <row r="79" spans="1:15" s="22" customFormat="1" ht="12.75" customHeight="1" x14ac:dyDescent="0.25">
      <c r="A79" s="67"/>
      <c r="B79" s="67"/>
      <c r="C79" s="67"/>
      <c r="D79" s="67"/>
      <c r="E79" s="67"/>
      <c r="F79" s="67"/>
      <c r="G79" s="67"/>
      <c r="H79" s="67"/>
      <c r="I79" s="67"/>
      <c r="J79" s="67"/>
      <c r="K79" s="67"/>
      <c r="L79" s="67"/>
      <c r="M79" s="23"/>
      <c r="N79" s="23"/>
      <c r="O79" s="29"/>
    </row>
    <row r="80" spans="1:15" s="22" customFormat="1" ht="12.75" customHeight="1" x14ac:dyDescent="0.25">
      <c r="A80" s="67"/>
      <c r="B80" s="67"/>
      <c r="C80" s="67"/>
      <c r="D80" s="67"/>
      <c r="E80" s="67"/>
      <c r="F80" s="67"/>
      <c r="G80" s="67"/>
      <c r="H80" s="67"/>
      <c r="I80" s="67"/>
      <c r="J80" s="67"/>
      <c r="K80" s="67"/>
      <c r="L80" s="67"/>
      <c r="M80" s="23"/>
      <c r="N80" s="23"/>
      <c r="O80" s="29"/>
    </row>
    <row r="81" spans="1:15" s="25" customFormat="1" ht="39" x14ac:dyDescent="0.3">
      <c r="A81" s="68"/>
      <c r="B81" s="111" t="s">
        <v>667</v>
      </c>
      <c r="C81" s="111"/>
      <c r="D81" s="111"/>
      <c r="E81" s="111"/>
      <c r="F81" s="111"/>
      <c r="G81" s="111"/>
      <c r="H81" s="111"/>
      <c r="I81" s="111"/>
      <c r="J81" s="111"/>
      <c r="K81" s="111"/>
      <c r="L81" s="68"/>
      <c r="M81" s="26" t="s">
        <v>667</v>
      </c>
      <c r="N81" s="26"/>
      <c r="O81" s="30"/>
    </row>
    <row r="82" spans="1:15" s="22" customFormat="1" ht="12.75" customHeight="1" x14ac:dyDescent="0.25">
      <c r="A82" s="67"/>
      <c r="B82" s="67"/>
      <c r="C82" s="67"/>
      <c r="D82" s="67"/>
      <c r="E82" s="67"/>
      <c r="F82" s="67"/>
      <c r="G82" s="67"/>
      <c r="H82" s="67"/>
      <c r="I82" s="67"/>
      <c r="J82" s="67"/>
      <c r="K82" s="67"/>
      <c r="L82" s="67"/>
      <c r="M82" s="23"/>
      <c r="N82" s="23"/>
      <c r="O82" s="29"/>
    </row>
    <row r="83" spans="1:15" s="52" customFormat="1" ht="12.75" customHeight="1" x14ac:dyDescent="0.3">
      <c r="A83" s="69"/>
      <c r="B83" s="69"/>
      <c r="C83" s="69"/>
      <c r="D83" s="69"/>
      <c r="E83" s="69"/>
      <c r="F83" s="69"/>
      <c r="G83" s="114" t="s">
        <v>687</v>
      </c>
      <c r="H83" s="114"/>
      <c r="I83" s="114"/>
      <c r="J83" s="114"/>
      <c r="K83" s="114"/>
      <c r="L83" s="69"/>
    </row>
    <row r="84" spans="1:15" s="52" customFormat="1" x14ac:dyDescent="0.3">
      <c r="A84" s="69"/>
      <c r="B84" s="69"/>
      <c r="C84" s="69"/>
      <c r="D84" s="69"/>
      <c r="E84" s="69"/>
      <c r="F84" s="69"/>
      <c r="G84" s="70" t="s">
        <v>479</v>
      </c>
      <c r="H84" s="70" t="s">
        <v>480</v>
      </c>
      <c r="I84" s="70" t="s">
        <v>503</v>
      </c>
      <c r="J84" s="70" t="s">
        <v>515</v>
      </c>
      <c r="K84" s="70" t="s">
        <v>544</v>
      </c>
      <c r="L84" s="69"/>
    </row>
    <row r="85" spans="1:15" s="22" customFormat="1" ht="12.5" x14ac:dyDescent="0.25">
      <c r="A85" s="67"/>
      <c r="B85" s="115" t="s">
        <v>46</v>
      </c>
      <c r="C85" s="115"/>
      <c r="D85" s="115"/>
      <c r="E85" s="115"/>
      <c r="F85" s="115"/>
      <c r="G85" s="75">
        <v>19.8</v>
      </c>
      <c r="H85" s="75">
        <v>20</v>
      </c>
      <c r="I85" s="75">
        <v>20.5</v>
      </c>
      <c r="J85" s="75">
        <v>20</v>
      </c>
      <c r="K85" s="75">
        <v>20.7</v>
      </c>
      <c r="L85" s="74" t="s">
        <v>688</v>
      </c>
      <c r="M85" s="23"/>
      <c r="N85" s="23" t="s">
        <v>46</v>
      </c>
      <c r="O85" s="29"/>
    </row>
    <row r="86" spans="1:15" s="22" customFormat="1" ht="12.5" x14ac:dyDescent="0.25">
      <c r="A86" s="67"/>
      <c r="B86" s="115" t="s">
        <v>47</v>
      </c>
      <c r="C86" s="115"/>
      <c r="D86" s="115"/>
      <c r="E86" s="115"/>
      <c r="F86" s="115"/>
      <c r="G86" s="75">
        <v>80.2</v>
      </c>
      <c r="H86" s="75">
        <v>80</v>
      </c>
      <c r="I86" s="75">
        <v>79.5</v>
      </c>
      <c r="J86" s="75">
        <v>80</v>
      </c>
      <c r="K86" s="75">
        <v>79.3</v>
      </c>
      <c r="L86" s="74" t="s">
        <v>688</v>
      </c>
      <c r="M86" s="23"/>
      <c r="N86" s="23" t="s">
        <v>47</v>
      </c>
      <c r="O86" s="29"/>
    </row>
    <row r="87" spans="1:15" s="22" customFormat="1" ht="12.75" customHeight="1" x14ac:dyDescent="0.25">
      <c r="A87" s="67"/>
      <c r="B87" s="67"/>
      <c r="C87" s="67"/>
      <c r="D87" s="67"/>
      <c r="E87" s="67"/>
      <c r="F87" s="67"/>
      <c r="G87" s="67"/>
      <c r="H87" s="67"/>
      <c r="I87" s="67"/>
      <c r="J87" s="67"/>
      <c r="K87" s="67"/>
      <c r="L87" s="67"/>
      <c r="M87" s="23"/>
      <c r="N87" s="23"/>
      <c r="O87" s="29"/>
    </row>
    <row r="88" spans="1:15" s="22" customFormat="1" ht="12.5" x14ac:dyDescent="0.25">
      <c r="A88" s="67"/>
      <c r="B88" s="115" t="s">
        <v>24</v>
      </c>
      <c r="C88" s="115"/>
      <c r="D88" s="115"/>
      <c r="E88" s="115"/>
      <c r="F88" s="115"/>
      <c r="G88" s="73">
        <v>3292</v>
      </c>
      <c r="H88" s="73">
        <v>3282</v>
      </c>
      <c r="I88" s="73">
        <v>3103</v>
      </c>
      <c r="J88" s="73">
        <v>2839</v>
      </c>
      <c r="K88" s="73">
        <v>2673</v>
      </c>
      <c r="L88" s="72" t="s">
        <v>688</v>
      </c>
      <c r="M88" s="23"/>
      <c r="N88" s="23" t="s">
        <v>24</v>
      </c>
      <c r="O88" s="29"/>
    </row>
    <row r="89" spans="1:15" s="22" customFormat="1" ht="12.75" customHeight="1" x14ac:dyDescent="0.25">
      <c r="A89" s="67"/>
      <c r="B89" s="67"/>
      <c r="C89" s="67"/>
      <c r="D89" s="67"/>
      <c r="E89" s="67"/>
      <c r="F89" s="67"/>
      <c r="G89" s="67"/>
      <c r="H89" s="67"/>
      <c r="I89" s="67"/>
      <c r="J89" s="67"/>
      <c r="K89" s="67"/>
      <c r="L89" s="67"/>
      <c r="M89" s="23"/>
      <c r="N89" s="23"/>
      <c r="O89" s="29"/>
    </row>
    <row r="90" spans="1:15" s="22" customFormat="1" ht="12.75" customHeight="1" x14ac:dyDescent="0.25">
      <c r="A90" s="67"/>
      <c r="B90" s="67"/>
      <c r="C90" s="67"/>
      <c r="D90" s="67"/>
      <c r="E90" s="67"/>
      <c r="F90" s="67"/>
      <c r="G90" s="67"/>
      <c r="H90" s="67"/>
      <c r="I90" s="67"/>
      <c r="J90" s="67"/>
      <c r="K90" s="67"/>
      <c r="L90" s="67"/>
      <c r="M90" s="23"/>
      <c r="N90" s="23"/>
      <c r="O90" s="29"/>
    </row>
    <row r="91" spans="1:15" s="25" customFormat="1" x14ac:dyDescent="0.3">
      <c r="A91" s="68"/>
      <c r="B91" s="111" t="s">
        <v>668</v>
      </c>
      <c r="C91" s="111"/>
      <c r="D91" s="111"/>
      <c r="E91" s="111"/>
      <c r="F91" s="111"/>
      <c r="G91" s="111"/>
      <c r="H91" s="111"/>
      <c r="I91" s="111"/>
      <c r="J91" s="111"/>
      <c r="K91" s="111"/>
      <c r="L91" s="68"/>
      <c r="M91" s="26" t="s">
        <v>668</v>
      </c>
      <c r="N91" s="26"/>
      <c r="O91" s="30"/>
    </row>
    <row r="92" spans="1:15" s="22" customFormat="1" ht="12.75" customHeight="1" x14ac:dyDescent="0.25">
      <c r="A92" s="67"/>
      <c r="B92" s="67"/>
      <c r="C92" s="67"/>
      <c r="D92" s="67"/>
      <c r="E92" s="67"/>
      <c r="F92" s="67"/>
      <c r="G92" s="67"/>
      <c r="H92" s="67"/>
      <c r="I92" s="67"/>
      <c r="J92" s="67"/>
      <c r="K92" s="67"/>
      <c r="L92" s="67"/>
      <c r="M92" s="23"/>
      <c r="N92" s="23"/>
      <c r="O92" s="29"/>
    </row>
    <row r="93" spans="1:15" s="22" customFormat="1" ht="12.75" customHeight="1" x14ac:dyDescent="0.3">
      <c r="A93" s="67"/>
      <c r="B93" s="67"/>
      <c r="C93" s="67"/>
      <c r="D93" s="67"/>
      <c r="E93" s="116" t="s">
        <v>602</v>
      </c>
      <c r="F93" s="116"/>
      <c r="G93" s="116"/>
      <c r="H93" s="116"/>
      <c r="I93" s="67"/>
      <c r="J93" s="67"/>
      <c r="K93" s="67"/>
      <c r="L93" s="67"/>
      <c r="M93" s="23"/>
      <c r="N93" s="23"/>
      <c r="O93" s="29"/>
    </row>
    <row r="94" spans="1:15" s="22" customFormat="1" ht="29" customHeight="1" x14ac:dyDescent="0.3">
      <c r="A94" s="67"/>
      <c r="B94" s="117" t="s">
        <v>23</v>
      </c>
      <c r="C94" s="117"/>
      <c r="D94" s="76" t="s">
        <v>603</v>
      </c>
      <c r="E94" s="76" t="s">
        <v>41</v>
      </c>
      <c r="F94" s="76" t="s">
        <v>183</v>
      </c>
      <c r="G94" s="76" t="s">
        <v>42</v>
      </c>
      <c r="H94" s="76" t="s">
        <v>184</v>
      </c>
      <c r="I94" s="76" t="s">
        <v>22</v>
      </c>
      <c r="J94" s="67"/>
      <c r="K94" s="67"/>
      <c r="L94" s="67"/>
      <c r="M94" s="23"/>
      <c r="N94" s="23"/>
      <c r="O94" s="29"/>
    </row>
    <row r="95" spans="1:15" s="22" customFormat="1" ht="12.5" x14ac:dyDescent="0.25">
      <c r="A95" s="67"/>
      <c r="B95" s="118" t="s">
        <v>549</v>
      </c>
      <c r="C95" s="119"/>
      <c r="D95" s="119"/>
      <c r="E95" s="119"/>
      <c r="F95" s="119"/>
      <c r="G95" s="119"/>
      <c r="H95" s="119"/>
      <c r="I95" s="120"/>
      <c r="J95" s="67"/>
      <c r="K95" s="67"/>
      <c r="L95" s="67"/>
      <c r="M95" s="23" t="s">
        <v>549</v>
      </c>
      <c r="N95" s="23"/>
      <c r="O95" s="29"/>
    </row>
    <row r="96" spans="1:15" s="22" customFormat="1" ht="12.75" customHeight="1" x14ac:dyDescent="0.25">
      <c r="A96" s="67"/>
      <c r="B96" s="121" t="s">
        <v>687</v>
      </c>
      <c r="C96" s="121"/>
      <c r="D96" s="77">
        <v>2025</v>
      </c>
      <c r="E96" s="75">
        <v>43.7</v>
      </c>
      <c r="F96" s="75">
        <v>18.600000000000001</v>
      </c>
      <c r="G96" s="75">
        <v>36.4</v>
      </c>
      <c r="H96" s="75">
        <v>1.3</v>
      </c>
      <c r="I96" s="73">
        <v>16388</v>
      </c>
      <c r="J96" s="67"/>
      <c r="K96" s="67"/>
      <c r="L96" s="67"/>
      <c r="M96" s="23"/>
      <c r="N96" s="23"/>
      <c r="O96" s="29"/>
    </row>
    <row r="97" spans="1:15" s="22" customFormat="1" ht="12.75" customHeight="1" x14ac:dyDescent="0.25">
      <c r="A97" s="67"/>
      <c r="B97" s="121" t="s">
        <v>687</v>
      </c>
      <c r="C97" s="121"/>
      <c r="D97" s="77">
        <v>2024</v>
      </c>
      <c r="E97" s="75" t="s">
        <v>688</v>
      </c>
      <c r="F97" s="75" t="s">
        <v>688</v>
      </c>
      <c r="G97" s="75" t="s">
        <v>688</v>
      </c>
      <c r="H97" s="75" t="s">
        <v>688</v>
      </c>
      <c r="I97" s="73" t="s">
        <v>688</v>
      </c>
      <c r="J97" s="67"/>
      <c r="K97" s="67"/>
      <c r="L97" s="67"/>
      <c r="M97" s="23"/>
      <c r="N97" s="23"/>
      <c r="O97" s="29"/>
    </row>
    <row r="98" spans="1:15" s="22" customFormat="1" ht="12.75" customHeight="1" x14ac:dyDescent="0.25">
      <c r="A98" s="67"/>
      <c r="B98" s="121" t="s">
        <v>687</v>
      </c>
      <c r="C98" s="121"/>
      <c r="D98" s="77">
        <v>2023</v>
      </c>
      <c r="E98" s="75" t="s">
        <v>688</v>
      </c>
      <c r="F98" s="75" t="s">
        <v>688</v>
      </c>
      <c r="G98" s="75" t="s">
        <v>688</v>
      </c>
      <c r="H98" s="75" t="s">
        <v>688</v>
      </c>
      <c r="I98" s="73" t="s">
        <v>688</v>
      </c>
      <c r="J98" s="67"/>
      <c r="K98" s="67"/>
      <c r="L98" s="67"/>
      <c r="M98" s="23"/>
      <c r="N98" s="23"/>
      <c r="O98" s="29"/>
    </row>
    <row r="99" spans="1:15" s="22" customFormat="1" ht="12.75" customHeight="1" x14ac:dyDescent="0.25">
      <c r="A99" s="67"/>
      <c r="B99" s="121" t="s">
        <v>687</v>
      </c>
      <c r="C99" s="121"/>
      <c r="D99" s="77">
        <v>2022</v>
      </c>
      <c r="E99" s="75" t="s">
        <v>688</v>
      </c>
      <c r="F99" s="75" t="s">
        <v>688</v>
      </c>
      <c r="G99" s="75" t="s">
        <v>688</v>
      </c>
      <c r="H99" s="75" t="s">
        <v>688</v>
      </c>
      <c r="I99" s="73" t="s">
        <v>688</v>
      </c>
      <c r="J99" s="67"/>
      <c r="K99" s="67"/>
      <c r="L99" s="67"/>
      <c r="M99" s="23"/>
      <c r="N99" s="23"/>
      <c r="O99" s="29"/>
    </row>
    <row r="100" spans="1:15" s="22" customFormat="1" ht="12.75" customHeight="1" x14ac:dyDescent="0.25">
      <c r="A100" s="67"/>
      <c r="B100" s="121" t="s">
        <v>687</v>
      </c>
      <c r="C100" s="121"/>
      <c r="D100" s="77">
        <v>2021</v>
      </c>
      <c r="E100" s="75" t="s">
        <v>688</v>
      </c>
      <c r="F100" s="75" t="s">
        <v>688</v>
      </c>
      <c r="G100" s="75" t="s">
        <v>688</v>
      </c>
      <c r="H100" s="75" t="s">
        <v>688</v>
      </c>
      <c r="I100" s="73" t="s">
        <v>688</v>
      </c>
      <c r="J100" s="67"/>
      <c r="K100" s="67"/>
      <c r="L100" s="67"/>
      <c r="M100" s="23"/>
      <c r="N100" s="23"/>
      <c r="O100" s="29"/>
    </row>
    <row r="101" spans="1:15" s="22" customFormat="1" ht="12.5" x14ac:dyDescent="0.25">
      <c r="A101" s="67"/>
      <c r="B101" s="118" t="s">
        <v>550</v>
      </c>
      <c r="C101" s="119"/>
      <c r="D101" s="119"/>
      <c r="E101" s="119"/>
      <c r="F101" s="119"/>
      <c r="G101" s="119"/>
      <c r="H101" s="119"/>
      <c r="I101" s="120"/>
      <c r="J101" s="67"/>
      <c r="K101" s="67"/>
      <c r="L101" s="67"/>
      <c r="M101" s="23" t="s">
        <v>550</v>
      </c>
      <c r="N101" s="23"/>
      <c r="O101" s="29"/>
    </row>
    <row r="102" spans="1:15" s="22" customFormat="1" ht="12.5" x14ac:dyDescent="0.25">
      <c r="A102" s="67"/>
      <c r="B102" s="121" t="s">
        <v>687</v>
      </c>
      <c r="C102" s="121"/>
      <c r="D102" s="77">
        <v>2025</v>
      </c>
      <c r="E102" s="75">
        <v>77.099999999999994</v>
      </c>
      <c r="F102" s="75">
        <v>14</v>
      </c>
      <c r="G102" s="75">
        <v>8.6999999999999993</v>
      </c>
      <c r="H102" s="75">
        <v>0.2</v>
      </c>
      <c r="I102" s="73">
        <v>16391</v>
      </c>
      <c r="J102" s="67"/>
      <c r="K102" s="67"/>
      <c r="L102" s="67"/>
      <c r="M102" s="23"/>
      <c r="N102" s="23"/>
      <c r="O102" s="29"/>
    </row>
    <row r="103" spans="1:15" s="22" customFormat="1" ht="12.5" x14ac:dyDescent="0.25">
      <c r="A103" s="67"/>
      <c r="B103" s="121" t="s">
        <v>687</v>
      </c>
      <c r="C103" s="121"/>
      <c r="D103" s="77">
        <v>2024</v>
      </c>
      <c r="E103" s="75" t="s">
        <v>688</v>
      </c>
      <c r="F103" s="75" t="s">
        <v>688</v>
      </c>
      <c r="G103" s="75" t="s">
        <v>688</v>
      </c>
      <c r="H103" s="75" t="s">
        <v>688</v>
      </c>
      <c r="I103" s="73" t="s">
        <v>688</v>
      </c>
      <c r="J103" s="67"/>
      <c r="K103" s="67"/>
      <c r="L103" s="67"/>
      <c r="M103" s="23"/>
      <c r="N103" s="23"/>
      <c r="O103" s="29"/>
    </row>
    <row r="104" spans="1:15" s="22" customFormat="1" ht="12.5" x14ac:dyDescent="0.25">
      <c r="A104" s="67"/>
      <c r="B104" s="121" t="s">
        <v>687</v>
      </c>
      <c r="C104" s="121"/>
      <c r="D104" s="77">
        <v>2023</v>
      </c>
      <c r="E104" s="75" t="s">
        <v>688</v>
      </c>
      <c r="F104" s="75" t="s">
        <v>688</v>
      </c>
      <c r="G104" s="75" t="s">
        <v>688</v>
      </c>
      <c r="H104" s="75" t="s">
        <v>688</v>
      </c>
      <c r="I104" s="73" t="s">
        <v>688</v>
      </c>
      <c r="J104" s="67"/>
      <c r="K104" s="67"/>
      <c r="L104" s="67"/>
      <c r="M104" s="23"/>
      <c r="N104" s="23"/>
      <c r="O104" s="29"/>
    </row>
    <row r="105" spans="1:15" s="22" customFormat="1" ht="12.5" x14ac:dyDescent="0.25">
      <c r="A105" s="67"/>
      <c r="B105" s="121" t="s">
        <v>687</v>
      </c>
      <c r="C105" s="121"/>
      <c r="D105" s="77">
        <v>2022</v>
      </c>
      <c r="E105" s="75" t="s">
        <v>688</v>
      </c>
      <c r="F105" s="75" t="s">
        <v>688</v>
      </c>
      <c r="G105" s="75" t="s">
        <v>688</v>
      </c>
      <c r="H105" s="75" t="s">
        <v>688</v>
      </c>
      <c r="I105" s="73" t="s">
        <v>688</v>
      </c>
      <c r="J105" s="67"/>
      <c r="K105" s="67"/>
      <c r="L105" s="67"/>
      <c r="M105" s="23"/>
      <c r="N105" s="23"/>
      <c r="O105" s="29"/>
    </row>
    <row r="106" spans="1:15" x14ac:dyDescent="0.3">
      <c r="A106" s="67"/>
      <c r="B106" s="121" t="s">
        <v>687</v>
      </c>
      <c r="C106" s="121"/>
      <c r="D106" s="77">
        <v>2021</v>
      </c>
      <c r="E106" s="75" t="s">
        <v>688</v>
      </c>
      <c r="F106" s="75" t="s">
        <v>688</v>
      </c>
      <c r="G106" s="75" t="s">
        <v>688</v>
      </c>
      <c r="H106" s="75" t="s">
        <v>688</v>
      </c>
      <c r="I106" s="73" t="s">
        <v>688</v>
      </c>
      <c r="J106" s="67"/>
      <c r="K106" s="67"/>
      <c r="L106" s="67"/>
    </row>
    <row r="107" spans="1:15"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dfYrrpBM9WgMWkqH4kyoNfIYbTdYjJ3HMTYhlqZpQNC9D+HViE2osWGQrguBwG1OsNHT2LV9BEGgLLfQnU0C4g==" saltValue="ZbsoLx59XR8hd5WdQCLJWA==" spinCount="100000" sheet="1" objects="1" scenarios="1"/>
  <mergeCells count="71">
    <mergeCell ref="B102:C102"/>
    <mergeCell ref="B103:C103"/>
    <mergeCell ref="B104:C104"/>
    <mergeCell ref="B105:C105"/>
    <mergeCell ref="B106:C106"/>
    <mergeCell ref="B101:I101"/>
    <mergeCell ref="B86:F86"/>
    <mergeCell ref="B88:F88"/>
    <mergeCell ref="B91:K91"/>
    <mergeCell ref="E93:H93"/>
    <mergeCell ref="B94:C94"/>
    <mergeCell ref="B95:I95"/>
    <mergeCell ref="B96:C96"/>
    <mergeCell ref="B97:C97"/>
    <mergeCell ref="B98:C98"/>
    <mergeCell ref="B99:C99"/>
    <mergeCell ref="B100:C100"/>
    <mergeCell ref="B85:F85"/>
    <mergeCell ref="B64:F64"/>
    <mergeCell ref="B65:F65"/>
    <mergeCell ref="B66:F66"/>
    <mergeCell ref="B68:F68"/>
    <mergeCell ref="B71:K71"/>
    <mergeCell ref="G73:K73"/>
    <mergeCell ref="B75:F75"/>
    <mergeCell ref="B76:F76"/>
    <mergeCell ref="B78:F78"/>
    <mergeCell ref="B81:K81"/>
    <mergeCell ref="G83:K83"/>
    <mergeCell ref="B63:F63"/>
    <mergeCell ref="B48:C48"/>
    <mergeCell ref="B49:J49"/>
    <mergeCell ref="B50:C50"/>
    <mergeCell ref="B51:C51"/>
    <mergeCell ref="B52:C52"/>
    <mergeCell ref="B53:C53"/>
    <mergeCell ref="B54:C54"/>
    <mergeCell ref="B57:K57"/>
    <mergeCell ref="G59:K59"/>
    <mergeCell ref="B61:F61"/>
    <mergeCell ref="B62:F62"/>
    <mergeCell ref="E47:I47"/>
    <mergeCell ref="B27:F27"/>
    <mergeCell ref="B29:F29"/>
    <mergeCell ref="B32:K32"/>
    <mergeCell ref="G34:K34"/>
    <mergeCell ref="B36:F36"/>
    <mergeCell ref="B37:F37"/>
    <mergeCell ref="B38:F38"/>
    <mergeCell ref="B39:F39"/>
    <mergeCell ref="B40:F40"/>
    <mergeCell ref="B42:F42"/>
    <mergeCell ref="B45:K45"/>
    <mergeCell ref="B26:F26"/>
    <mergeCell ref="B10:F10"/>
    <mergeCell ref="B11:F11"/>
    <mergeCell ref="B12:F12"/>
    <mergeCell ref="B13:F13"/>
    <mergeCell ref="B14:F14"/>
    <mergeCell ref="B15:F15"/>
    <mergeCell ref="B16:F16"/>
    <mergeCell ref="B17:F17"/>
    <mergeCell ref="B19:F19"/>
    <mergeCell ref="B22:K22"/>
    <mergeCell ref="G24:K24"/>
    <mergeCell ref="B9:F9"/>
    <mergeCell ref="A1:B2"/>
    <mergeCell ref="C1:J1"/>
    <mergeCell ref="C2:K2"/>
    <mergeCell ref="B5:K5"/>
    <mergeCell ref="G7:K7"/>
  </mergeCells>
  <pageMargins left="0.2" right="0.2" top="0.25" bottom="0.35" header="0.3" footer="0.45"/>
  <pageSetup scale="90" orientation="portrait" r:id="rId1"/>
  <rowBreaks count="2" manualBreakCount="2">
    <brk id="42" max="16383" man="1"/>
    <brk id="88"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BE9A9-C49E-4574-92F7-E8422F10CD47}">
  <sheetPr codeName="Sheet37"/>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2" t="s">
        <v>709</v>
      </c>
      <c r="B1" s="112"/>
      <c r="C1" s="113" t="s">
        <v>232</v>
      </c>
      <c r="D1" s="113"/>
      <c r="E1" s="113"/>
      <c r="F1" s="113"/>
      <c r="G1" s="113"/>
      <c r="H1" s="113"/>
      <c r="I1" s="113"/>
      <c r="J1" s="113"/>
      <c r="K1" s="51"/>
      <c r="L1" s="4"/>
      <c r="M1" s="20"/>
      <c r="N1" s="20"/>
      <c r="O1" s="31"/>
    </row>
    <row r="2" spans="1:15" s="5" customFormat="1" ht="17.25" customHeight="1" x14ac:dyDescent="0.35">
      <c r="A2" s="94"/>
      <c r="B2" s="94"/>
      <c r="C2" s="95" t="s">
        <v>686</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11" t="s">
        <v>669</v>
      </c>
      <c r="C5" s="111"/>
      <c r="D5" s="111"/>
      <c r="E5" s="111"/>
      <c r="F5" s="111"/>
      <c r="G5" s="111"/>
      <c r="H5" s="111"/>
      <c r="I5" s="111"/>
      <c r="J5" s="111"/>
      <c r="K5" s="111"/>
      <c r="L5" s="68"/>
      <c r="M5" s="26" t="s">
        <v>669</v>
      </c>
      <c r="N5" s="26"/>
      <c r="O5" s="30"/>
    </row>
    <row r="6" spans="1:15" s="22" customFormat="1" ht="12.5" x14ac:dyDescent="0.25">
      <c r="A6" s="67"/>
      <c r="B6" s="67"/>
      <c r="C6" s="67"/>
      <c r="D6" s="67"/>
      <c r="E6" s="67"/>
      <c r="F6" s="67"/>
      <c r="G6" s="67"/>
      <c r="H6" s="67"/>
      <c r="I6" s="67"/>
      <c r="J6" s="67"/>
      <c r="K6" s="67"/>
      <c r="L6" s="67"/>
      <c r="M6" s="23"/>
      <c r="N6" s="23"/>
      <c r="O6" s="29"/>
    </row>
    <row r="7" spans="1:15" s="52" customFormat="1" x14ac:dyDescent="0.3">
      <c r="A7" s="69"/>
      <c r="B7" s="69"/>
      <c r="C7" s="69"/>
      <c r="D7" s="69"/>
      <c r="E7" s="69"/>
      <c r="F7" s="69"/>
      <c r="G7" s="114" t="s">
        <v>687</v>
      </c>
      <c r="H7" s="114"/>
      <c r="I7" s="114"/>
      <c r="J7" s="114"/>
      <c r="K7" s="114"/>
      <c r="L7" s="69"/>
    </row>
    <row r="8" spans="1:15" s="52" customFormat="1" x14ac:dyDescent="0.3">
      <c r="A8" s="69"/>
      <c r="B8" s="69"/>
      <c r="C8" s="69"/>
      <c r="D8" s="69"/>
      <c r="E8" s="69"/>
      <c r="F8" s="69"/>
      <c r="G8" s="70" t="s">
        <v>479</v>
      </c>
      <c r="H8" s="70" t="s">
        <v>480</v>
      </c>
      <c r="I8" s="70" t="s">
        <v>503</v>
      </c>
      <c r="J8" s="70" t="s">
        <v>515</v>
      </c>
      <c r="K8" s="70" t="s">
        <v>544</v>
      </c>
      <c r="L8" s="69"/>
    </row>
    <row r="9" spans="1:15" s="22" customFormat="1" ht="12.5" x14ac:dyDescent="0.25">
      <c r="A9" s="67"/>
      <c r="B9" s="115" t="s">
        <v>46</v>
      </c>
      <c r="C9" s="115"/>
      <c r="D9" s="115"/>
      <c r="E9" s="115"/>
      <c r="F9" s="115"/>
      <c r="G9" s="75">
        <v>62.7</v>
      </c>
      <c r="H9" s="75">
        <v>64.3</v>
      </c>
      <c r="I9" s="75">
        <v>64</v>
      </c>
      <c r="J9" s="75">
        <v>64.400000000000006</v>
      </c>
      <c r="K9" s="75">
        <v>64</v>
      </c>
      <c r="L9" s="67"/>
      <c r="M9" s="23"/>
      <c r="N9" s="23" t="s">
        <v>46</v>
      </c>
      <c r="O9" s="29"/>
    </row>
    <row r="10" spans="1:15" s="22" customFormat="1" ht="12.5" x14ac:dyDescent="0.25">
      <c r="A10" s="67"/>
      <c r="B10" s="115" t="s">
        <v>47</v>
      </c>
      <c r="C10" s="115"/>
      <c r="D10" s="115"/>
      <c r="E10" s="115"/>
      <c r="F10" s="115"/>
      <c r="G10" s="75">
        <v>37.299999999999997</v>
      </c>
      <c r="H10" s="75">
        <v>35.700000000000003</v>
      </c>
      <c r="I10" s="75">
        <v>36</v>
      </c>
      <c r="J10" s="75">
        <v>35.6</v>
      </c>
      <c r="K10" s="75">
        <v>36</v>
      </c>
      <c r="L10" s="67"/>
      <c r="M10" s="23"/>
      <c r="N10" s="23" t="s">
        <v>47</v>
      </c>
      <c r="O10" s="29"/>
    </row>
    <row r="11" spans="1:15" s="22" customFormat="1" ht="12.5" x14ac:dyDescent="0.25">
      <c r="A11" s="67"/>
      <c r="B11" s="67"/>
      <c r="C11" s="67"/>
      <c r="D11" s="67"/>
      <c r="E11" s="67"/>
      <c r="F11" s="67"/>
      <c r="G11" s="67"/>
      <c r="H11" s="67"/>
      <c r="I11" s="67"/>
      <c r="J11" s="67"/>
      <c r="K11" s="67"/>
      <c r="L11" s="67"/>
      <c r="M11" s="23"/>
      <c r="N11" s="23"/>
      <c r="O11" s="29"/>
    </row>
    <row r="12" spans="1:15" s="25" customFormat="1" x14ac:dyDescent="0.25">
      <c r="A12" s="67"/>
      <c r="B12" s="115" t="s">
        <v>24</v>
      </c>
      <c r="C12" s="115"/>
      <c r="D12" s="115"/>
      <c r="E12" s="115"/>
      <c r="F12" s="115"/>
      <c r="G12" s="73">
        <v>15430</v>
      </c>
      <c r="H12" s="73">
        <v>15919</v>
      </c>
      <c r="I12" s="73">
        <v>15755</v>
      </c>
      <c r="J12" s="73">
        <v>15615</v>
      </c>
      <c r="K12" s="73">
        <v>16367</v>
      </c>
      <c r="L12" s="67"/>
      <c r="M12" s="26"/>
      <c r="N12" s="26" t="s">
        <v>24</v>
      </c>
      <c r="O12" s="30"/>
    </row>
    <row r="13" spans="1:15" s="25" customFormat="1" x14ac:dyDescent="0.25">
      <c r="A13" s="67"/>
      <c r="B13" s="67"/>
      <c r="C13" s="67"/>
      <c r="D13" s="67"/>
      <c r="E13" s="67"/>
      <c r="F13" s="67"/>
      <c r="G13" s="67"/>
      <c r="H13" s="67"/>
      <c r="I13" s="67"/>
      <c r="J13" s="67"/>
      <c r="K13" s="67"/>
      <c r="L13" s="67"/>
      <c r="M13" s="26"/>
      <c r="N13" s="26"/>
      <c r="O13" s="30"/>
    </row>
    <row r="14" spans="1:15" s="25" customFormat="1" x14ac:dyDescent="0.25">
      <c r="A14" s="67"/>
      <c r="B14" s="67"/>
      <c r="C14" s="67"/>
      <c r="D14" s="67"/>
      <c r="E14" s="67"/>
      <c r="F14" s="67"/>
      <c r="G14" s="67"/>
      <c r="H14" s="67"/>
      <c r="I14" s="67"/>
      <c r="J14" s="67"/>
      <c r="K14" s="67"/>
      <c r="L14" s="67"/>
      <c r="M14" s="26"/>
      <c r="N14" s="26"/>
      <c r="O14" s="30"/>
    </row>
    <row r="15" spans="1:15" s="25" customFormat="1" ht="26" x14ac:dyDescent="0.3">
      <c r="A15" s="68"/>
      <c r="B15" s="111" t="s">
        <v>670</v>
      </c>
      <c r="C15" s="111"/>
      <c r="D15" s="111"/>
      <c r="E15" s="111"/>
      <c r="F15" s="111"/>
      <c r="G15" s="111"/>
      <c r="H15" s="111"/>
      <c r="I15" s="111"/>
      <c r="J15" s="111"/>
      <c r="K15" s="111"/>
      <c r="L15" s="68"/>
      <c r="M15" s="26" t="s">
        <v>670</v>
      </c>
      <c r="N15" s="26"/>
      <c r="O15" s="30"/>
    </row>
    <row r="16" spans="1:15" s="22" customFormat="1" ht="12.5" x14ac:dyDescent="0.25">
      <c r="A16" s="67"/>
      <c r="B16" s="67"/>
      <c r="C16" s="67"/>
      <c r="D16" s="67"/>
      <c r="E16" s="67"/>
      <c r="F16" s="67"/>
      <c r="G16" s="67"/>
      <c r="H16" s="67"/>
      <c r="I16" s="67"/>
      <c r="J16" s="67"/>
      <c r="K16" s="67"/>
      <c r="L16" s="67"/>
      <c r="M16" s="23"/>
      <c r="N16" s="23"/>
      <c r="O16" s="29"/>
    </row>
    <row r="17" spans="1:15" s="52" customFormat="1" x14ac:dyDescent="0.3">
      <c r="A17" s="69"/>
      <c r="B17" s="69"/>
      <c r="C17" s="69"/>
      <c r="D17" s="69"/>
      <c r="E17" s="69"/>
      <c r="F17" s="69"/>
      <c r="G17" s="114" t="s">
        <v>687</v>
      </c>
      <c r="H17" s="114"/>
      <c r="I17" s="114"/>
      <c r="J17" s="114"/>
      <c r="K17" s="114"/>
      <c r="L17" s="69"/>
    </row>
    <row r="18" spans="1:15" s="52" customFormat="1" x14ac:dyDescent="0.3">
      <c r="A18" s="69"/>
      <c r="B18" s="69"/>
      <c r="C18" s="69"/>
      <c r="D18" s="69"/>
      <c r="E18" s="69"/>
      <c r="F18" s="69"/>
      <c r="G18" s="70" t="s">
        <v>479</v>
      </c>
      <c r="H18" s="70" t="s">
        <v>480</v>
      </c>
      <c r="I18" s="70" t="s">
        <v>503</v>
      </c>
      <c r="J18" s="70" t="s">
        <v>515</v>
      </c>
      <c r="K18" s="70" t="s">
        <v>544</v>
      </c>
      <c r="L18" s="69"/>
    </row>
    <row r="19" spans="1:15" s="22" customFormat="1" ht="12.5" x14ac:dyDescent="0.25">
      <c r="A19" s="67"/>
      <c r="B19" s="115" t="s">
        <v>445</v>
      </c>
      <c r="C19" s="115"/>
      <c r="D19" s="115"/>
      <c r="E19" s="115"/>
      <c r="F19" s="115"/>
      <c r="G19" s="75">
        <v>38.200000000000003</v>
      </c>
      <c r="H19" s="75">
        <v>36.700000000000003</v>
      </c>
      <c r="I19" s="75">
        <v>37.1</v>
      </c>
      <c r="J19" s="75">
        <v>36.700000000000003</v>
      </c>
      <c r="K19" s="75">
        <v>37.4</v>
      </c>
      <c r="L19" s="67"/>
      <c r="M19" s="23"/>
      <c r="N19" s="23" t="s">
        <v>445</v>
      </c>
      <c r="O19" s="29"/>
    </row>
    <row r="20" spans="1:15" s="22" customFormat="1" ht="12.5" x14ac:dyDescent="0.25">
      <c r="A20" s="67"/>
      <c r="B20" s="115" t="s">
        <v>446</v>
      </c>
      <c r="C20" s="115"/>
      <c r="D20" s="115"/>
      <c r="E20" s="115"/>
      <c r="F20" s="115"/>
      <c r="G20" s="75">
        <v>29.1</v>
      </c>
      <c r="H20" s="75">
        <v>29.4</v>
      </c>
      <c r="I20" s="75">
        <v>27.3</v>
      </c>
      <c r="J20" s="75">
        <v>27.7</v>
      </c>
      <c r="K20" s="75">
        <v>27</v>
      </c>
      <c r="L20" s="67"/>
      <c r="M20" s="23"/>
      <c r="N20" s="23" t="s">
        <v>446</v>
      </c>
      <c r="O20" s="29"/>
    </row>
    <row r="21" spans="1:15" s="22" customFormat="1" ht="12.5" x14ac:dyDescent="0.25">
      <c r="A21" s="67"/>
      <c r="B21" s="115" t="s">
        <v>447</v>
      </c>
      <c r="C21" s="115"/>
      <c r="D21" s="115"/>
      <c r="E21" s="115"/>
      <c r="F21" s="115"/>
      <c r="G21" s="75">
        <v>9.5</v>
      </c>
      <c r="H21" s="75">
        <v>9.3000000000000007</v>
      </c>
      <c r="I21" s="75">
        <v>9.1999999999999993</v>
      </c>
      <c r="J21" s="75">
        <v>9.3000000000000007</v>
      </c>
      <c r="K21" s="75">
        <v>9</v>
      </c>
      <c r="L21" s="67"/>
      <c r="M21" s="23"/>
      <c r="N21" s="23" t="s">
        <v>447</v>
      </c>
      <c r="O21" s="29"/>
    </row>
    <row r="22" spans="1:15" s="22" customFormat="1" ht="12.5" x14ac:dyDescent="0.25">
      <c r="A22" s="67"/>
      <c r="B22" s="115" t="s">
        <v>448</v>
      </c>
      <c r="C22" s="115"/>
      <c r="D22" s="115"/>
      <c r="E22" s="115"/>
      <c r="F22" s="115"/>
      <c r="G22" s="75">
        <v>5</v>
      </c>
      <c r="H22" s="75">
        <v>5.5</v>
      </c>
      <c r="I22" s="75">
        <v>5.9</v>
      </c>
      <c r="J22" s="75">
        <v>4.8</v>
      </c>
      <c r="K22" s="75">
        <v>5.7</v>
      </c>
      <c r="L22" s="67"/>
      <c r="M22" s="23"/>
      <c r="N22" s="23" t="s">
        <v>448</v>
      </c>
      <c r="O22" s="29"/>
    </row>
    <row r="23" spans="1:15" s="22" customFormat="1" ht="12.5" x14ac:dyDescent="0.25">
      <c r="A23" s="67"/>
      <c r="B23" s="115" t="s">
        <v>449</v>
      </c>
      <c r="C23" s="115"/>
      <c r="D23" s="115"/>
      <c r="E23" s="115"/>
      <c r="F23" s="115"/>
      <c r="G23" s="75">
        <v>3.3</v>
      </c>
      <c r="H23" s="75">
        <v>3.2</v>
      </c>
      <c r="I23" s="75">
        <v>3.6</v>
      </c>
      <c r="J23" s="75">
        <v>3.3</v>
      </c>
      <c r="K23" s="75">
        <v>3.3</v>
      </c>
      <c r="L23" s="67"/>
      <c r="M23" s="23"/>
      <c r="N23" s="23" t="s">
        <v>449</v>
      </c>
      <c r="O23" s="29"/>
    </row>
    <row r="24" spans="1:15" s="22" customFormat="1" ht="12.5" x14ac:dyDescent="0.25">
      <c r="A24" s="67"/>
      <c r="B24" s="115" t="s">
        <v>450</v>
      </c>
      <c r="C24" s="115"/>
      <c r="D24" s="115"/>
      <c r="E24" s="115"/>
      <c r="F24" s="115"/>
      <c r="G24" s="75">
        <v>5</v>
      </c>
      <c r="H24" s="75">
        <v>5.8</v>
      </c>
      <c r="I24" s="75">
        <v>6.1</v>
      </c>
      <c r="J24" s="75">
        <v>6.3</v>
      </c>
      <c r="K24" s="75">
        <v>6.2</v>
      </c>
      <c r="L24" s="67"/>
      <c r="M24" s="23"/>
      <c r="N24" s="23" t="s">
        <v>450</v>
      </c>
      <c r="O24" s="29"/>
    </row>
    <row r="25" spans="1:15" s="22" customFormat="1" ht="12.5" x14ac:dyDescent="0.25">
      <c r="A25" s="67"/>
      <c r="B25" s="115" t="s">
        <v>451</v>
      </c>
      <c r="C25" s="115"/>
      <c r="D25" s="115"/>
      <c r="E25" s="115"/>
      <c r="F25" s="115"/>
      <c r="G25" s="75">
        <v>2.6</v>
      </c>
      <c r="H25" s="75">
        <v>2.7</v>
      </c>
      <c r="I25" s="75">
        <v>2.8</v>
      </c>
      <c r="J25" s="75">
        <v>3</v>
      </c>
      <c r="K25" s="75">
        <v>2.6</v>
      </c>
      <c r="L25" s="67"/>
      <c r="M25" s="23"/>
      <c r="N25" s="23" t="s">
        <v>451</v>
      </c>
      <c r="O25" s="29"/>
    </row>
    <row r="26" spans="1:15" s="22" customFormat="1" ht="12.5" x14ac:dyDescent="0.25">
      <c r="A26" s="67"/>
      <c r="B26" s="115" t="s">
        <v>452</v>
      </c>
      <c r="C26" s="115"/>
      <c r="D26" s="115"/>
      <c r="E26" s="115"/>
      <c r="F26" s="115"/>
      <c r="G26" s="75">
        <v>4.5999999999999996</v>
      </c>
      <c r="H26" s="75">
        <v>4.5999999999999996</v>
      </c>
      <c r="I26" s="75">
        <v>4.5999999999999996</v>
      </c>
      <c r="J26" s="75">
        <v>4.9000000000000004</v>
      </c>
      <c r="K26" s="75">
        <v>4.7</v>
      </c>
      <c r="L26" s="67"/>
      <c r="M26" s="23"/>
      <c r="N26" s="23" t="s">
        <v>452</v>
      </c>
      <c r="O26" s="29"/>
    </row>
    <row r="27" spans="1:15" s="22" customFormat="1" ht="12.5" x14ac:dyDescent="0.25">
      <c r="A27" s="67"/>
      <c r="B27" s="115" t="s">
        <v>453</v>
      </c>
      <c r="C27" s="115"/>
      <c r="D27" s="115"/>
      <c r="E27" s="115"/>
      <c r="F27" s="115"/>
      <c r="G27" s="75">
        <v>2.6</v>
      </c>
      <c r="H27" s="75">
        <v>2.7</v>
      </c>
      <c r="I27" s="75">
        <v>3.4</v>
      </c>
      <c r="J27" s="75">
        <v>3.9</v>
      </c>
      <c r="K27" s="75">
        <v>4.0999999999999996</v>
      </c>
      <c r="L27" s="67"/>
      <c r="M27" s="23"/>
      <c r="N27" s="23" t="s">
        <v>453</v>
      </c>
      <c r="O27" s="29"/>
    </row>
    <row r="28" spans="1:15" s="22" customFormat="1" ht="12.5" x14ac:dyDescent="0.25">
      <c r="A28" s="67"/>
      <c r="B28" s="67"/>
      <c r="C28" s="67"/>
      <c r="D28" s="67"/>
      <c r="E28" s="67"/>
      <c r="F28" s="67"/>
      <c r="G28" s="67"/>
      <c r="H28" s="67"/>
      <c r="I28" s="67"/>
      <c r="J28" s="67"/>
      <c r="K28" s="67"/>
      <c r="L28" s="67"/>
      <c r="M28" s="23"/>
      <c r="N28" s="23"/>
      <c r="O28" s="29"/>
    </row>
    <row r="29" spans="1:15" s="22" customFormat="1" ht="12.5" x14ac:dyDescent="0.25">
      <c r="A29" s="67"/>
      <c r="B29" s="115" t="s">
        <v>24</v>
      </c>
      <c r="C29" s="115"/>
      <c r="D29" s="115"/>
      <c r="E29" s="115"/>
      <c r="F29" s="115"/>
      <c r="G29" s="73">
        <v>15066</v>
      </c>
      <c r="H29" s="73">
        <v>15476</v>
      </c>
      <c r="I29" s="73">
        <v>15274</v>
      </c>
      <c r="J29" s="73">
        <v>15137</v>
      </c>
      <c r="K29" s="73">
        <v>15739</v>
      </c>
      <c r="L29" s="67"/>
      <c r="M29" s="23"/>
      <c r="N29" s="23" t="s">
        <v>24</v>
      </c>
      <c r="O29" s="29"/>
    </row>
    <row r="30" spans="1:15" s="22" customFormat="1" ht="12.5" x14ac:dyDescent="0.25">
      <c r="A30" s="67"/>
      <c r="B30" s="115" t="s">
        <v>482</v>
      </c>
      <c r="C30" s="115"/>
      <c r="D30" s="115"/>
      <c r="E30" s="115"/>
      <c r="F30" s="115"/>
      <c r="G30" s="73">
        <v>30000</v>
      </c>
      <c r="H30" s="73">
        <v>30000</v>
      </c>
      <c r="I30" s="73">
        <v>35000</v>
      </c>
      <c r="J30" s="73">
        <v>32000</v>
      </c>
      <c r="K30" s="73">
        <v>35000</v>
      </c>
      <c r="L30" s="67"/>
      <c r="M30" s="23"/>
      <c r="N30" s="23" t="s">
        <v>482</v>
      </c>
      <c r="O30" s="29"/>
    </row>
    <row r="31" spans="1:15" s="22" customFormat="1" ht="12.5" x14ac:dyDescent="0.25">
      <c r="A31" s="67"/>
      <c r="B31" s="67"/>
      <c r="C31" s="67"/>
      <c r="D31" s="67"/>
      <c r="E31" s="67"/>
      <c r="F31" s="67"/>
      <c r="G31" s="67"/>
      <c r="H31" s="67"/>
      <c r="I31" s="67"/>
      <c r="J31" s="67"/>
      <c r="K31" s="67"/>
      <c r="L31" s="67"/>
      <c r="M31" s="23"/>
      <c r="N31" s="23"/>
      <c r="O31" s="29"/>
    </row>
    <row r="32" spans="1:15" s="22" customFormat="1" ht="12.5" x14ac:dyDescent="0.25">
      <c r="A32" s="67"/>
      <c r="B32" s="67"/>
      <c r="C32" s="67"/>
      <c r="D32" s="67"/>
      <c r="E32" s="67"/>
      <c r="F32" s="67"/>
      <c r="G32" s="67"/>
      <c r="H32" s="67"/>
      <c r="I32" s="67"/>
      <c r="J32" s="67"/>
      <c r="K32" s="67"/>
      <c r="L32" s="67"/>
      <c r="M32" s="23"/>
      <c r="N32" s="23"/>
      <c r="O32" s="29"/>
    </row>
    <row r="33" spans="1:15" s="25" customFormat="1" x14ac:dyDescent="0.3">
      <c r="A33" s="68"/>
      <c r="B33" s="111" t="s">
        <v>671</v>
      </c>
      <c r="C33" s="111"/>
      <c r="D33" s="111"/>
      <c r="E33" s="111"/>
      <c r="F33" s="111"/>
      <c r="G33" s="111"/>
      <c r="H33" s="111"/>
      <c r="I33" s="111"/>
      <c r="J33" s="111"/>
      <c r="K33" s="111"/>
      <c r="L33" s="68"/>
      <c r="M33" s="26" t="s">
        <v>671</v>
      </c>
      <c r="N33" s="26"/>
      <c r="O33" s="30"/>
    </row>
    <row r="34" spans="1:15" s="22" customFormat="1" ht="12.5" x14ac:dyDescent="0.25">
      <c r="A34" s="67"/>
      <c r="B34" s="67"/>
      <c r="C34" s="67"/>
      <c r="D34" s="67"/>
      <c r="E34" s="67"/>
      <c r="F34" s="67"/>
      <c r="G34" s="67"/>
      <c r="H34" s="67"/>
      <c r="I34" s="67"/>
      <c r="J34" s="67"/>
      <c r="K34" s="67"/>
      <c r="L34" s="67"/>
      <c r="M34" s="23"/>
      <c r="N34" s="23"/>
      <c r="O34" s="29"/>
    </row>
    <row r="35" spans="1:15" s="52" customFormat="1" x14ac:dyDescent="0.3">
      <c r="A35" s="69"/>
      <c r="B35" s="69"/>
      <c r="C35" s="69"/>
      <c r="D35" s="69"/>
      <c r="E35" s="69"/>
      <c r="F35" s="69"/>
      <c r="G35" s="114" t="s">
        <v>687</v>
      </c>
      <c r="H35" s="114"/>
      <c r="I35" s="114"/>
      <c r="J35" s="114"/>
      <c r="K35" s="114"/>
      <c r="L35" s="69"/>
    </row>
    <row r="36" spans="1:15" s="52" customFormat="1" x14ac:dyDescent="0.3">
      <c r="A36" s="69"/>
      <c r="B36" s="69"/>
      <c r="C36" s="69"/>
      <c r="D36" s="69"/>
      <c r="E36" s="69"/>
      <c r="F36" s="69"/>
      <c r="G36" s="70" t="s">
        <v>479</v>
      </c>
      <c r="H36" s="70" t="s">
        <v>480</v>
      </c>
      <c r="I36" s="70" t="s">
        <v>503</v>
      </c>
      <c r="J36" s="70" t="s">
        <v>515</v>
      </c>
      <c r="K36" s="70" t="s">
        <v>544</v>
      </c>
      <c r="L36" s="69"/>
    </row>
    <row r="37" spans="1:15" s="22" customFormat="1" ht="12.5" x14ac:dyDescent="0.25">
      <c r="A37" s="67"/>
      <c r="B37" s="115" t="s">
        <v>46</v>
      </c>
      <c r="C37" s="115"/>
      <c r="D37" s="115"/>
      <c r="E37" s="115"/>
      <c r="F37" s="115"/>
      <c r="G37" s="75">
        <v>32.5</v>
      </c>
      <c r="H37" s="75">
        <v>31.8</v>
      </c>
      <c r="I37" s="75">
        <v>30.8</v>
      </c>
      <c r="J37" s="75">
        <v>30.5</v>
      </c>
      <c r="K37" s="75">
        <v>30.2</v>
      </c>
      <c r="L37" s="67"/>
      <c r="M37" s="23"/>
      <c r="N37" s="23" t="s">
        <v>46</v>
      </c>
      <c r="O37" s="29"/>
    </row>
    <row r="38" spans="1:15" s="22" customFormat="1" ht="12.5" x14ac:dyDescent="0.25">
      <c r="A38" s="67"/>
      <c r="B38" s="115" t="s">
        <v>47</v>
      </c>
      <c r="C38" s="115"/>
      <c r="D38" s="115"/>
      <c r="E38" s="115"/>
      <c r="F38" s="115"/>
      <c r="G38" s="75">
        <v>67.5</v>
      </c>
      <c r="H38" s="75">
        <v>68.2</v>
      </c>
      <c r="I38" s="75">
        <v>69.2</v>
      </c>
      <c r="J38" s="75">
        <v>69.5</v>
      </c>
      <c r="K38" s="75">
        <v>69.8</v>
      </c>
      <c r="L38" s="67"/>
      <c r="M38" s="23"/>
      <c r="N38" s="23" t="s">
        <v>47</v>
      </c>
      <c r="O38" s="29"/>
    </row>
    <row r="39" spans="1:15" s="22" customFormat="1" ht="12.5" x14ac:dyDescent="0.25">
      <c r="A39" s="67"/>
      <c r="B39" s="67"/>
      <c r="C39" s="67"/>
      <c r="D39" s="67"/>
      <c r="E39" s="67"/>
      <c r="F39" s="67"/>
      <c r="G39" s="67"/>
      <c r="H39" s="67"/>
      <c r="I39" s="67"/>
      <c r="J39" s="67"/>
      <c r="K39" s="67"/>
      <c r="L39" s="67"/>
      <c r="M39" s="23"/>
      <c r="N39" s="23"/>
      <c r="O39" s="29"/>
    </row>
    <row r="40" spans="1:15" s="22" customFormat="1" ht="12.5" x14ac:dyDescent="0.25">
      <c r="A40" s="67"/>
      <c r="B40" s="115" t="s">
        <v>24</v>
      </c>
      <c r="C40" s="115"/>
      <c r="D40" s="115"/>
      <c r="E40" s="115"/>
      <c r="F40" s="115"/>
      <c r="G40" s="73">
        <v>15447</v>
      </c>
      <c r="H40" s="73">
        <v>15926</v>
      </c>
      <c r="I40" s="73">
        <v>15744</v>
      </c>
      <c r="J40" s="73">
        <v>15619</v>
      </c>
      <c r="K40" s="73">
        <v>16385</v>
      </c>
      <c r="L40" s="67"/>
      <c r="M40" s="23"/>
      <c r="N40" s="23" t="s">
        <v>24</v>
      </c>
      <c r="O40" s="29"/>
    </row>
    <row r="41" spans="1:15" s="22" customFormat="1" ht="12.5" x14ac:dyDescent="0.25">
      <c r="A41" s="67"/>
      <c r="B41" s="67"/>
      <c r="C41" s="67"/>
      <c r="D41" s="67"/>
      <c r="E41" s="67"/>
      <c r="F41" s="67"/>
      <c r="G41" s="67"/>
      <c r="H41" s="67"/>
      <c r="I41" s="67"/>
      <c r="J41" s="67"/>
      <c r="K41" s="67"/>
      <c r="L41" s="67"/>
      <c r="M41" s="23"/>
      <c r="N41" s="23"/>
      <c r="O41" s="29"/>
    </row>
    <row r="42" spans="1:15" s="22" customFormat="1" ht="12.5" x14ac:dyDescent="0.25">
      <c r="A42" s="67"/>
      <c r="B42" s="67"/>
      <c r="C42" s="67"/>
      <c r="D42" s="67"/>
      <c r="E42" s="67"/>
      <c r="F42" s="67"/>
      <c r="G42" s="67"/>
      <c r="H42" s="67"/>
      <c r="I42" s="67"/>
      <c r="J42" s="67"/>
      <c r="K42" s="67"/>
      <c r="L42" s="67"/>
      <c r="M42" s="23"/>
      <c r="N42" s="23"/>
      <c r="O42" s="29"/>
    </row>
    <row r="43" spans="1:15" s="25" customFormat="1" ht="26" x14ac:dyDescent="0.3">
      <c r="A43" s="68"/>
      <c r="B43" s="111" t="s">
        <v>672</v>
      </c>
      <c r="C43" s="111"/>
      <c r="D43" s="111"/>
      <c r="E43" s="111"/>
      <c r="F43" s="111"/>
      <c r="G43" s="111"/>
      <c r="H43" s="111"/>
      <c r="I43" s="111"/>
      <c r="J43" s="111"/>
      <c r="K43" s="111"/>
      <c r="L43" s="68"/>
      <c r="M43" s="26" t="s">
        <v>672</v>
      </c>
      <c r="N43" s="26"/>
      <c r="O43" s="30"/>
    </row>
    <row r="44" spans="1:15" s="22" customFormat="1" ht="12.5" x14ac:dyDescent="0.25">
      <c r="A44" s="67"/>
      <c r="B44" s="67"/>
      <c r="C44" s="67"/>
      <c r="D44" s="67"/>
      <c r="E44" s="67"/>
      <c r="F44" s="67"/>
      <c r="G44" s="67"/>
      <c r="H44" s="67"/>
      <c r="I44" s="67"/>
      <c r="J44" s="67"/>
      <c r="K44" s="67"/>
      <c r="L44" s="67"/>
      <c r="M44" s="23"/>
      <c r="N44" s="23"/>
      <c r="O44" s="29"/>
    </row>
    <row r="45" spans="1:15" s="52" customFormat="1" x14ac:dyDescent="0.3">
      <c r="A45" s="69"/>
      <c r="B45" s="69"/>
      <c r="C45" s="69"/>
      <c r="D45" s="69"/>
      <c r="E45" s="69"/>
      <c r="F45" s="69"/>
      <c r="G45" s="114" t="s">
        <v>687</v>
      </c>
      <c r="H45" s="114"/>
      <c r="I45" s="114"/>
      <c r="J45" s="114"/>
      <c r="K45" s="114"/>
      <c r="L45" s="69"/>
    </row>
    <row r="46" spans="1:15" s="52" customFormat="1" x14ac:dyDescent="0.3">
      <c r="A46" s="69"/>
      <c r="B46" s="69"/>
      <c r="C46" s="69"/>
      <c r="D46" s="69"/>
      <c r="E46" s="69"/>
      <c r="F46" s="69"/>
      <c r="G46" s="70" t="s">
        <v>479</v>
      </c>
      <c r="H46" s="70" t="s">
        <v>480</v>
      </c>
      <c r="I46" s="70" t="s">
        <v>503</v>
      </c>
      <c r="J46" s="70" t="s">
        <v>515</v>
      </c>
      <c r="K46" s="70" t="s">
        <v>544</v>
      </c>
      <c r="L46" s="69"/>
    </row>
    <row r="47" spans="1:15" s="22" customFormat="1" ht="12.5" x14ac:dyDescent="0.25">
      <c r="A47" s="67"/>
      <c r="B47" s="115" t="s">
        <v>454</v>
      </c>
      <c r="C47" s="115"/>
      <c r="D47" s="115"/>
      <c r="E47" s="115"/>
      <c r="F47" s="115"/>
      <c r="G47" s="75">
        <v>68.7</v>
      </c>
      <c r="H47" s="75">
        <v>69.8</v>
      </c>
      <c r="I47" s="75">
        <v>70.7</v>
      </c>
      <c r="J47" s="75">
        <v>70.900000000000006</v>
      </c>
      <c r="K47" s="75">
        <v>71.7</v>
      </c>
      <c r="L47" s="67"/>
      <c r="M47" s="23"/>
      <c r="N47" s="23" t="s">
        <v>454</v>
      </c>
      <c r="O47" s="29"/>
    </row>
    <row r="48" spans="1:15" s="22" customFormat="1" ht="12.5" x14ac:dyDescent="0.25">
      <c r="A48" s="67"/>
      <c r="B48" s="115" t="s">
        <v>446</v>
      </c>
      <c r="C48" s="115"/>
      <c r="D48" s="115"/>
      <c r="E48" s="115"/>
      <c r="F48" s="115"/>
      <c r="G48" s="75">
        <v>13.5</v>
      </c>
      <c r="H48" s="75">
        <v>12.6</v>
      </c>
      <c r="I48" s="75">
        <v>12.5</v>
      </c>
      <c r="J48" s="75">
        <v>12</v>
      </c>
      <c r="K48" s="75">
        <v>11.8</v>
      </c>
      <c r="L48" s="67"/>
      <c r="M48" s="23"/>
      <c r="N48" s="23" t="s">
        <v>446</v>
      </c>
      <c r="O48" s="29"/>
    </row>
    <row r="49" spans="1:15" s="22" customFormat="1" ht="12.5" x14ac:dyDescent="0.25">
      <c r="A49" s="67"/>
      <c r="B49" s="115" t="s">
        <v>447</v>
      </c>
      <c r="C49" s="115"/>
      <c r="D49" s="115"/>
      <c r="E49" s="115"/>
      <c r="F49" s="115"/>
      <c r="G49" s="75">
        <v>8.1999999999999993</v>
      </c>
      <c r="H49" s="75">
        <v>8.1</v>
      </c>
      <c r="I49" s="75">
        <v>7.6</v>
      </c>
      <c r="J49" s="75">
        <v>7.5</v>
      </c>
      <c r="K49" s="75">
        <v>6.8</v>
      </c>
      <c r="L49" s="67"/>
      <c r="M49" s="23"/>
      <c r="N49" s="23" t="s">
        <v>447</v>
      </c>
      <c r="O49" s="29"/>
    </row>
    <row r="50" spans="1:15" s="22" customFormat="1" ht="12.5" x14ac:dyDescent="0.25">
      <c r="A50" s="67"/>
      <c r="B50" s="115" t="s">
        <v>448</v>
      </c>
      <c r="C50" s="115"/>
      <c r="D50" s="115"/>
      <c r="E50" s="115"/>
      <c r="F50" s="115"/>
      <c r="G50" s="75">
        <v>3.6</v>
      </c>
      <c r="H50" s="75">
        <v>3.3</v>
      </c>
      <c r="I50" s="75">
        <v>3.1</v>
      </c>
      <c r="J50" s="75">
        <v>3.3</v>
      </c>
      <c r="K50" s="75">
        <v>3.2</v>
      </c>
      <c r="L50" s="67"/>
      <c r="M50" s="23"/>
      <c r="N50" s="23" t="s">
        <v>448</v>
      </c>
      <c r="O50" s="29"/>
    </row>
    <row r="51" spans="1:15" s="22" customFormat="1" ht="12.5" x14ac:dyDescent="0.25">
      <c r="A51" s="67"/>
      <c r="B51" s="115" t="s">
        <v>449</v>
      </c>
      <c r="C51" s="115"/>
      <c r="D51" s="115"/>
      <c r="E51" s="115"/>
      <c r="F51" s="115"/>
      <c r="G51" s="75">
        <v>1.5</v>
      </c>
      <c r="H51" s="75">
        <v>1.7</v>
      </c>
      <c r="I51" s="75">
        <v>1.6</v>
      </c>
      <c r="J51" s="75">
        <v>1.4</v>
      </c>
      <c r="K51" s="75">
        <v>1.6</v>
      </c>
      <c r="L51" s="67"/>
      <c r="M51" s="23"/>
      <c r="N51" s="23" t="s">
        <v>449</v>
      </c>
      <c r="O51" s="29"/>
    </row>
    <row r="52" spans="1:15" s="22" customFormat="1" ht="12.5" x14ac:dyDescent="0.25">
      <c r="A52" s="67"/>
      <c r="B52" s="115" t="s">
        <v>450</v>
      </c>
      <c r="C52" s="115"/>
      <c r="D52" s="115"/>
      <c r="E52" s="115"/>
      <c r="F52" s="115"/>
      <c r="G52" s="75">
        <v>2</v>
      </c>
      <c r="H52" s="75">
        <v>2.1</v>
      </c>
      <c r="I52" s="75">
        <v>1.8</v>
      </c>
      <c r="J52" s="75">
        <v>2.1</v>
      </c>
      <c r="K52" s="75">
        <v>2.1</v>
      </c>
      <c r="L52" s="67"/>
      <c r="M52" s="23"/>
      <c r="N52" s="23" t="s">
        <v>450</v>
      </c>
      <c r="O52" s="29"/>
    </row>
    <row r="53" spans="1:15" s="22" customFormat="1" ht="12.5" x14ac:dyDescent="0.25">
      <c r="A53" s="67"/>
      <c r="B53" s="115" t="s">
        <v>451</v>
      </c>
      <c r="C53" s="115"/>
      <c r="D53" s="115"/>
      <c r="E53" s="115"/>
      <c r="F53" s="115"/>
      <c r="G53" s="75">
        <v>0.8</v>
      </c>
      <c r="H53" s="75">
        <v>0.9</v>
      </c>
      <c r="I53" s="75">
        <v>0.9</v>
      </c>
      <c r="J53" s="75">
        <v>1</v>
      </c>
      <c r="K53" s="75">
        <v>1</v>
      </c>
      <c r="L53" s="67"/>
      <c r="M53" s="23"/>
      <c r="N53" s="23" t="s">
        <v>451</v>
      </c>
      <c r="O53" s="29"/>
    </row>
    <row r="54" spans="1:15" s="22" customFormat="1" ht="12.5" x14ac:dyDescent="0.25">
      <c r="A54" s="67"/>
      <c r="B54" s="115" t="s">
        <v>455</v>
      </c>
      <c r="C54" s="115"/>
      <c r="D54" s="115"/>
      <c r="E54" s="115"/>
      <c r="F54" s="115"/>
      <c r="G54" s="75">
        <v>1.6</v>
      </c>
      <c r="H54" s="75">
        <v>1.5</v>
      </c>
      <c r="I54" s="75">
        <v>1.8</v>
      </c>
      <c r="J54" s="75">
        <v>1.8</v>
      </c>
      <c r="K54" s="75">
        <v>1.9</v>
      </c>
      <c r="L54" s="67"/>
      <c r="M54" s="23"/>
      <c r="N54" s="23" t="s">
        <v>455</v>
      </c>
      <c r="O54" s="29"/>
    </row>
    <row r="55" spans="1:15" s="22" customFormat="1" ht="12.5" x14ac:dyDescent="0.25">
      <c r="A55" s="67"/>
      <c r="B55" s="67"/>
      <c r="C55" s="67"/>
      <c r="D55" s="67"/>
      <c r="E55" s="67"/>
      <c r="F55" s="67"/>
      <c r="G55" s="67"/>
      <c r="H55" s="67"/>
      <c r="I55" s="67"/>
      <c r="J55" s="67"/>
      <c r="K55" s="67"/>
      <c r="L55" s="67"/>
      <c r="M55" s="23"/>
      <c r="N55" s="23"/>
      <c r="O55" s="29"/>
    </row>
    <row r="56" spans="1:15" s="22" customFormat="1" ht="12.5" x14ac:dyDescent="0.25">
      <c r="A56" s="67"/>
      <c r="B56" s="115" t="s">
        <v>24</v>
      </c>
      <c r="C56" s="115"/>
      <c r="D56" s="115"/>
      <c r="E56" s="115"/>
      <c r="F56" s="115"/>
      <c r="G56" s="73">
        <v>15159</v>
      </c>
      <c r="H56" s="73">
        <v>15568</v>
      </c>
      <c r="I56" s="73">
        <v>15415</v>
      </c>
      <c r="J56" s="73">
        <v>15304</v>
      </c>
      <c r="K56" s="73">
        <v>15952</v>
      </c>
      <c r="L56" s="67"/>
      <c r="M56" s="23"/>
      <c r="N56" s="23" t="s">
        <v>24</v>
      </c>
      <c r="O56" s="29"/>
    </row>
    <row r="57" spans="1:15" s="22" customFormat="1" ht="12.5" x14ac:dyDescent="0.25">
      <c r="A57" s="67"/>
      <c r="B57" s="115" t="s">
        <v>483</v>
      </c>
      <c r="C57" s="115"/>
      <c r="D57" s="115"/>
      <c r="E57" s="115"/>
      <c r="F57" s="115"/>
      <c r="G57" s="73">
        <v>28000</v>
      </c>
      <c r="H57" s="73">
        <v>30000</v>
      </c>
      <c r="I57" s="73">
        <v>28000</v>
      </c>
      <c r="J57" s="73">
        <v>30000</v>
      </c>
      <c r="K57" s="73">
        <v>30000</v>
      </c>
      <c r="L57" s="67"/>
      <c r="M57" s="23"/>
      <c r="N57" s="23" t="s">
        <v>483</v>
      </c>
      <c r="O57" s="29"/>
    </row>
    <row r="58" spans="1:15" s="22" customFormat="1" ht="12.5" x14ac:dyDescent="0.25">
      <c r="A58" s="67"/>
      <c r="B58" s="67"/>
      <c r="C58" s="67"/>
      <c r="D58" s="67"/>
      <c r="E58" s="67"/>
      <c r="F58" s="67"/>
      <c r="G58" s="67"/>
      <c r="H58" s="67"/>
      <c r="I58" s="67"/>
      <c r="J58" s="67"/>
      <c r="K58" s="67"/>
      <c r="L58" s="67"/>
      <c r="M58" s="23"/>
      <c r="N58" s="23"/>
      <c r="O58" s="29"/>
    </row>
    <row r="59" spans="1:15" s="22" customFormat="1" ht="12.5" x14ac:dyDescent="0.25">
      <c r="A59" s="67"/>
      <c r="B59" s="67"/>
      <c r="C59" s="67"/>
      <c r="D59" s="67"/>
      <c r="E59" s="67"/>
      <c r="F59" s="67"/>
      <c r="G59" s="67"/>
      <c r="H59" s="67"/>
      <c r="I59" s="67"/>
      <c r="J59" s="67"/>
      <c r="K59" s="67"/>
      <c r="L59" s="67"/>
      <c r="M59" s="23"/>
      <c r="N59" s="23"/>
      <c r="O59" s="29"/>
    </row>
    <row r="60" spans="1:15" s="25" customFormat="1" x14ac:dyDescent="0.3">
      <c r="A60" s="68"/>
      <c r="B60" s="111" t="s">
        <v>673</v>
      </c>
      <c r="C60" s="111"/>
      <c r="D60" s="111"/>
      <c r="E60" s="111"/>
      <c r="F60" s="111"/>
      <c r="G60" s="111"/>
      <c r="H60" s="111"/>
      <c r="I60" s="111"/>
      <c r="J60" s="111"/>
      <c r="K60" s="111"/>
      <c r="L60" s="68"/>
      <c r="M60" s="26" t="s">
        <v>673</v>
      </c>
      <c r="N60" s="26"/>
      <c r="O60" s="30"/>
    </row>
    <row r="61" spans="1:15" s="22" customFormat="1" ht="12.5" x14ac:dyDescent="0.25">
      <c r="A61" s="67"/>
      <c r="B61" s="67"/>
      <c r="C61" s="67"/>
      <c r="D61" s="67"/>
      <c r="E61" s="67"/>
      <c r="F61" s="67"/>
      <c r="G61" s="67"/>
      <c r="H61" s="67"/>
      <c r="I61" s="67"/>
      <c r="J61" s="67"/>
      <c r="K61" s="67"/>
      <c r="L61" s="67"/>
      <c r="M61" s="23"/>
      <c r="N61" s="23"/>
      <c r="O61" s="29"/>
    </row>
    <row r="62" spans="1:15" s="52" customFormat="1" x14ac:dyDescent="0.3">
      <c r="A62" s="69"/>
      <c r="B62" s="69"/>
      <c r="C62" s="69"/>
      <c r="D62" s="69"/>
      <c r="E62" s="69"/>
      <c r="F62" s="69"/>
      <c r="G62" s="114" t="s">
        <v>687</v>
      </c>
      <c r="H62" s="114"/>
      <c r="I62" s="114"/>
      <c r="J62" s="114"/>
      <c r="K62" s="114"/>
      <c r="L62" s="69"/>
    </row>
    <row r="63" spans="1:15" s="52" customFormat="1" x14ac:dyDescent="0.3">
      <c r="A63" s="69"/>
      <c r="B63" s="69"/>
      <c r="C63" s="69"/>
      <c r="D63" s="69"/>
      <c r="E63" s="69"/>
      <c r="F63" s="69"/>
      <c r="G63" s="70" t="s">
        <v>479</v>
      </c>
      <c r="H63" s="70" t="s">
        <v>480</v>
      </c>
      <c r="I63" s="70" t="s">
        <v>503</v>
      </c>
      <c r="J63" s="70" t="s">
        <v>515</v>
      </c>
      <c r="K63" s="70" t="s">
        <v>544</v>
      </c>
      <c r="L63" s="69"/>
    </row>
    <row r="64" spans="1:15" s="22" customFormat="1" ht="12.5" x14ac:dyDescent="0.25">
      <c r="A64" s="67"/>
      <c r="B64" s="115" t="s">
        <v>46</v>
      </c>
      <c r="C64" s="115"/>
      <c r="D64" s="115"/>
      <c r="E64" s="115"/>
      <c r="F64" s="115"/>
      <c r="G64" s="75">
        <v>70.5</v>
      </c>
      <c r="H64" s="75">
        <v>69.099999999999994</v>
      </c>
      <c r="I64" s="75">
        <v>68.400000000000006</v>
      </c>
      <c r="J64" s="75">
        <v>68.3</v>
      </c>
      <c r="K64" s="75">
        <v>67.8</v>
      </c>
      <c r="L64" s="67"/>
      <c r="M64" s="23"/>
      <c r="N64" s="23" t="s">
        <v>46</v>
      </c>
      <c r="O64" s="29"/>
    </row>
    <row r="65" spans="1:15" s="22" customFormat="1" ht="12.5" x14ac:dyDescent="0.25">
      <c r="A65" s="67"/>
      <c r="B65" s="115" t="s">
        <v>47</v>
      </c>
      <c r="C65" s="115"/>
      <c r="D65" s="115"/>
      <c r="E65" s="115"/>
      <c r="F65" s="115"/>
      <c r="G65" s="75">
        <v>29.5</v>
      </c>
      <c r="H65" s="75">
        <v>30.9</v>
      </c>
      <c r="I65" s="75">
        <v>31.6</v>
      </c>
      <c r="J65" s="75">
        <v>31.7</v>
      </c>
      <c r="K65" s="75">
        <v>32.200000000000003</v>
      </c>
      <c r="L65" s="67"/>
      <c r="M65" s="23"/>
      <c r="N65" s="23" t="s">
        <v>47</v>
      </c>
      <c r="O65" s="29"/>
    </row>
    <row r="66" spans="1:15" s="22" customFormat="1" ht="12.5" x14ac:dyDescent="0.25">
      <c r="A66" s="67"/>
      <c r="B66" s="67"/>
      <c r="C66" s="67"/>
      <c r="D66" s="67"/>
      <c r="E66" s="67"/>
      <c r="F66" s="67"/>
      <c r="G66" s="67"/>
      <c r="H66" s="67"/>
      <c r="I66" s="67"/>
      <c r="J66" s="67"/>
      <c r="K66" s="67"/>
      <c r="L66" s="67"/>
      <c r="M66" s="23"/>
      <c r="N66" s="23"/>
      <c r="O66" s="29"/>
    </row>
    <row r="67" spans="1:15" s="22" customFormat="1" ht="12.5" x14ac:dyDescent="0.25">
      <c r="A67" s="67"/>
      <c r="B67" s="115" t="s">
        <v>24</v>
      </c>
      <c r="C67" s="115"/>
      <c r="D67" s="115"/>
      <c r="E67" s="115"/>
      <c r="F67" s="115"/>
      <c r="G67" s="73">
        <v>15432</v>
      </c>
      <c r="H67" s="73">
        <v>15892</v>
      </c>
      <c r="I67" s="73">
        <v>15712</v>
      </c>
      <c r="J67" s="73">
        <v>15588</v>
      </c>
      <c r="K67" s="73">
        <v>16359</v>
      </c>
      <c r="L67" s="67"/>
      <c r="M67" s="23"/>
      <c r="N67" s="23" t="s">
        <v>24</v>
      </c>
      <c r="O67" s="29"/>
    </row>
    <row r="68" spans="1:15" s="22" customFormat="1" ht="12.5" x14ac:dyDescent="0.25">
      <c r="A68" s="67"/>
      <c r="B68" s="67"/>
      <c r="C68" s="67"/>
      <c r="D68" s="67"/>
      <c r="E68" s="67"/>
      <c r="F68" s="67"/>
      <c r="G68" s="67"/>
      <c r="H68" s="67"/>
      <c r="I68" s="67"/>
      <c r="J68" s="67"/>
      <c r="K68" s="67"/>
      <c r="L68" s="67"/>
      <c r="M68" s="23"/>
      <c r="N68" s="23"/>
      <c r="O68" s="29"/>
    </row>
    <row r="69" spans="1:15" s="22" customFormat="1" ht="12.5" x14ac:dyDescent="0.25">
      <c r="A69" s="67"/>
      <c r="B69" s="67"/>
      <c r="C69" s="67"/>
      <c r="D69" s="67"/>
      <c r="E69" s="67"/>
      <c r="F69" s="67"/>
      <c r="G69" s="67"/>
      <c r="H69" s="67"/>
      <c r="I69" s="67"/>
      <c r="J69" s="67"/>
      <c r="K69" s="67"/>
      <c r="L69" s="67"/>
      <c r="M69" s="23"/>
      <c r="N69" s="23"/>
      <c r="O69" s="29"/>
    </row>
    <row r="70" spans="1:15" s="25" customFormat="1" ht="26" x14ac:dyDescent="0.3">
      <c r="A70" s="68"/>
      <c r="B70" s="111" t="s">
        <v>674</v>
      </c>
      <c r="C70" s="111"/>
      <c r="D70" s="111"/>
      <c r="E70" s="111"/>
      <c r="F70" s="111"/>
      <c r="G70" s="111"/>
      <c r="H70" s="111"/>
      <c r="I70" s="111"/>
      <c r="J70" s="111"/>
      <c r="K70" s="111"/>
      <c r="L70" s="68"/>
      <c r="M70" s="26" t="s">
        <v>674</v>
      </c>
      <c r="N70" s="26"/>
      <c r="O70" s="30"/>
    </row>
    <row r="71" spans="1:15" s="22" customFormat="1" ht="12.5" x14ac:dyDescent="0.25">
      <c r="A71" s="67"/>
      <c r="B71" s="67"/>
      <c r="C71" s="67"/>
      <c r="D71" s="67"/>
      <c r="E71" s="67"/>
      <c r="F71" s="67"/>
      <c r="G71" s="67"/>
      <c r="H71" s="67"/>
      <c r="I71" s="67"/>
      <c r="J71" s="67"/>
      <c r="K71" s="67"/>
      <c r="L71" s="67"/>
      <c r="M71" s="23"/>
      <c r="N71" s="23"/>
      <c r="O71" s="29"/>
    </row>
    <row r="72" spans="1:15" s="52" customFormat="1" x14ac:dyDescent="0.3">
      <c r="A72" s="69"/>
      <c r="B72" s="69"/>
      <c r="C72" s="69"/>
      <c r="D72" s="69"/>
      <c r="E72" s="69"/>
      <c r="F72" s="69"/>
      <c r="G72" s="114" t="s">
        <v>687</v>
      </c>
      <c r="H72" s="114"/>
      <c r="I72" s="114"/>
      <c r="J72" s="114"/>
      <c r="K72" s="114"/>
      <c r="L72" s="69"/>
    </row>
    <row r="73" spans="1:15" s="52" customFormat="1" x14ac:dyDescent="0.3">
      <c r="A73" s="69"/>
      <c r="B73" s="69"/>
      <c r="C73" s="69"/>
      <c r="D73" s="69"/>
      <c r="E73" s="69"/>
      <c r="F73" s="69"/>
      <c r="G73" s="70" t="s">
        <v>479</v>
      </c>
      <c r="H73" s="70" t="s">
        <v>480</v>
      </c>
      <c r="I73" s="70" t="s">
        <v>503</v>
      </c>
      <c r="J73" s="70" t="s">
        <v>515</v>
      </c>
      <c r="K73" s="70" t="s">
        <v>544</v>
      </c>
      <c r="L73" s="69"/>
    </row>
    <row r="74" spans="1:15" s="22" customFormat="1" ht="12.5" x14ac:dyDescent="0.25">
      <c r="A74" s="67"/>
      <c r="B74" s="115" t="s">
        <v>454</v>
      </c>
      <c r="C74" s="115"/>
      <c r="D74" s="115"/>
      <c r="E74" s="115"/>
      <c r="F74" s="115"/>
      <c r="G74" s="75">
        <v>30.4</v>
      </c>
      <c r="H74" s="75">
        <v>31.9</v>
      </c>
      <c r="I74" s="75">
        <v>32.6</v>
      </c>
      <c r="J74" s="75">
        <v>32.700000000000003</v>
      </c>
      <c r="K74" s="75">
        <v>33.700000000000003</v>
      </c>
      <c r="L74" s="67"/>
      <c r="M74" s="23"/>
      <c r="N74" s="23" t="s">
        <v>454</v>
      </c>
      <c r="O74" s="29"/>
    </row>
    <row r="75" spans="1:15" s="22" customFormat="1" ht="12.5" x14ac:dyDescent="0.25">
      <c r="A75" s="67"/>
      <c r="B75" s="115" t="s">
        <v>456</v>
      </c>
      <c r="C75" s="115"/>
      <c r="D75" s="115"/>
      <c r="E75" s="115"/>
      <c r="F75" s="115"/>
      <c r="G75" s="75">
        <v>4.7</v>
      </c>
      <c r="H75" s="75">
        <v>4.3</v>
      </c>
      <c r="I75" s="75">
        <v>4.2</v>
      </c>
      <c r="J75" s="75">
        <v>4</v>
      </c>
      <c r="K75" s="75">
        <v>4</v>
      </c>
      <c r="L75" s="67"/>
      <c r="M75" s="23"/>
      <c r="N75" s="23" t="s">
        <v>456</v>
      </c>
      <c r="O75" s="29"/>
    </row>
    <row r="76" spans="1:15" s="22" customFormat="1" ht="12.5" x14ac:dyDescent="0.25">
      <c r="A76" s="67"/>
      <c r="B76" s="115" t="s">
        <v>457</v>
      </c>
      <c r="C76" s="115"/>
      <c r="D76" s="115"/>
      <c r="E76" s="115"/>
      <c r="F76" s="115"/>
      <c r="G76" s="75">
        <v>6.3</v>
      </c>
      <c r="H76" s="75">
        <v>6</v>
      </c>
      <c r="I76" s="75">
        <v>5.9</v>
      </c>
      <c r="J76" s="75">
        <v>5.8</v>
      </c>
      <c r="K76" s="75">
        <v>5.0999999999999996</v>
      </c>
      <c r="L76" s="67"/>
      <c r="M76" s="23"/>
      <c r="N76" s="23" t="s">
        <v>457</v>
      </c>
      <c r="O76" s="29"/>
    </row>
    <row r="77" spans="1:15" s="22" customFormat="1" ht="12.5" x14ac:dyDescent="0.25">
      <c r="A77" s="67"/>
      <c r="B77" s="115" t="s">
        <v>450</v>
      </c>
      <c r="C77" s="115"/>
      <c r="D77" s="115"/>
      <c r="E77" s="115"/>
      <c r="F77" s="115"/>
      <c r="G77" s="75">
        <v>9.6</v>
      </c>
      <c r="H77" s="75">
        <v>9.6</v>
      </c>
      <c r="I77" s="75">
        <v>9.1</v>
      </c>
      <c r="J77" s="75">
        <v>8.4</v>
      </c>
      <c r="K77" s="75">
        <v>7.6</v>
      </c>
      <c r="L77" s="67"/>
      <c r="M77" s="23"/>
      <c r="N77" s="23" t="s">
        <v>450</v>
      </c>
      <c r="O77" s="29"/>
    </row>
    <row r="78" spans="1:15" s="22" customFormat="1" ht="12.5" x14ac:dyDescent="0.25">
      <c r="A78" s="67"/>
      <c r="B78" s="115" t="s">
        <v>451</v>
      </c>
      <c r="C78" s="115"/>
      <c r="D78" s="115"/>
      <c r="E78" s="115"/>
      <c r="F78" s="115"/>
      <c r="G78" s="75">
        <v>13.9</v>
      </c>
      <c r="H78" s="75">
        <v>14</v>
      </c>
      <c r="I78" s="75">
        <v>13.3</v>
      </c>
      <c r="J78" s="75">
        <v>12.1</v>
      </c>
      <c r="K78" s="75">
        <v>11.1</v>
      </c>
      <c r="L78" s="67"/>
      <c r="M78" s="23"/>
      <c r="N78" s="23" t="s">
        <v>451</v>
      </c>
      <c r="O78" s="29"/>
    </row>
    <row r="79" spans="1:15" s="22" customFormat="1" ht="12.5" x14ac:dyDescent="0.25">
      <c r="A79" s="67"/>
      <c r="B79" s="115" t="s">
        <v>452</v>
      </c>
      <c r="C79" s="115"/>
      <c r="D79" s="115"/>
      <c r="E79" s="115"/>
      <c r="F79" s="115"/>
      <c r="G79" s="75">
        <v>24.7</v>
      </c>
      <c r="H79" s="75">
        <v>24.1</v>
      </c>
      <c r="I79" s="75">
        <v>24.3</v>
      </c>
      <c r="J79" s="75">
        <v>24.4</v>
      </c>
      <c r="K79" s="75">
        <v>22.2</v>
      </c>
      <c r="L79" s="67"/>
      <c r="M79" s="23"/>
      <c r="N79" s="23" t="s">
        <v>452</v>
      </c>
      <c r="O79" s="29"/>
    </row>
    <row r="80" spans="1:15" s="22" customFormat="1" ht="12.5" x14ac:dyDescent="0.25">
      <c r="A80" s="67"/>
      <c r="B80" s="115" t="s">
        <v>458</v>
      </c>
      <c r="C80" s="115"/>
      <c r="D80" s="115"/>
      <c r="E80" s="115"/>
      <c r="F80" s="115"/>
      <c r="G80" s="75">
        <v>8.8000000000000007</v>
      </c>
      <c r="H80" s="75">
        <v>8.6999999999999993</v>
      </c>
      <c r="I80" s="75">
        <v>8.8000000000000007</v>
      </c>
      <c r="J80" s="75">
        <v>10.3</v>
      </c>
      <c r="K80" s="75">
        <v>12.4</v>
      </c>
      <c r="L80" s="67"/>
      <c r="M80" s="23"/>
      <c r="N80" s="23" t="s">
        <v>458</v>
      </c>
      <c r="O80" s="29"/>
    </row>
    <row r="81" spans="1:15" s="22" customFormat="1" ht="12.5" x14ac:dyDescent="0.25">
      <c r="A81" s="67"/>
      <c r="B81" s="115" t="s">
        <v>459</v>
      </c>
      <c r="C81" s="115"/>
      <c r="D81" s="115"/>
      <c r="E81" s="115"/>
      <c r="F81" s="115"/>
      <c r="G81" s="75">
        <v>1.7</v>
      </c>
      <c r="H81" s="75">
        <v>1.5</v>
      </c>
      <c r="I81" s="75">
        <v>1.8</v>
      </c>
      <c r="J81" s="75">
        <v>2.2999999999999998</v>
      </c>
      <c r="K81" s="75">
        <v>4</v>
      </c>
      <c r="L81" s="67"/>
      <c r="M81" s="23"/>
      <c r="N81" s="23" t="s">
        <v>459</v>
      </c>
      <c r="O81" s="29"/>
    </row>
    <row r="82" spans="1:15" s="22" customFormat="1" ht="12.75" customHeight="1" x14ac:dyDescent="0.25">
      <c r="A82" s="67"/>
      <c r="B82" s="67"/>
      <c r="C82" s="67"/>
      <c r="D82" s="67"/>
      <c r="E82" s="67"/>
      <c r="F82" s="67"/>
      <c r="G82" s="67"/>
      <c r="H82" s="67"/>
      <c r="I82" s="67"/>
      <c r="J82" s="67"/>
      <c r="K82" s="67"/>
      <c r="L82" s="67"/>
      <c r="M82" s="23"/>
      <c r="N82" s="23"/>
      <c r="O82" s="29"/>
    </row>
    <row r="83" spans="1:15" s="22" customFormat="1" ht="12.5" x14ac:dyDescent="0.25">
      <c r="A83" s="67"/>
      <c r="B83" s="115" t="s">
        <v>24</v>
      </c>
      <c r="C83" s="115"/>
      <c r="D83" s="115"/>
      <c r="E83" s="115"/>
      <c r="F83" s="115"/>
      <c r="G83" s="73">
        <v>14985</v>
      </c>
      <c r="H83" s="73">
        <v>15409</v>
      </c>
      <c r="I83" s="73">
        <v>15253</v>
      </c>
      <c r="J83" s="73">
        <v>15111</v>
      </c>
      <c r="K83" s="73">
        <v>15670</v>
      </c>
      <c r="L83" s="67"/>
      <c r="M83" s="23"/>
      <c r="N83" s="23" t="s">
        <v>24</v>
      </c>
      <c r="O83" s="29"/>
    </row>
    <row r="84" spans="1:15" s="22" customFormat="1" ht="12.5" x14ac:dyDescent="0.25">
      <c r="A84" s="67"/>
      <c r="B84" s="115" t="s">
        <v>484</v>
      </c>
      <c r="C84" s="115"/>
      <c r="D84" s="115"/>
      <c r="E84" s="115"/>
      <c r="F84" s="115"/>
      <c r="G84" s="73">
        <v>200000</v>
      </c>
      <c r="H84" s="73">
        <v>200000</v>
      </c>
      <c r="I84" s="73">
        <v>200000</v>
      </c>
      <c r="J84" s="73">
        <v>200000</v>
      </c>
      <c r="K84" s="73">
        <v>200000</v>
      </c>
      <c r="L84" s="67"/>
      <c r="M84" s="23"/>
      <c r="N84" s="23" t="s">
        <v>484</v>
      </c>
      <c r="O84" s="29"/>
    </row>
    <row r="85" spans="1:15" s="22" customFormat="1" ht="12.75" customHeight="1" x14ac:dyDescent="0.25">
      <c r="A85" s="67"/>
      <c r="B85" s="67"/>
      <c r="C85" s="67"/>
      <c r="D85" s="67"/>
      <c r="E85" s="67"/>
      <c r="F85" s="67"/>
      <c r="G85" s="67"/>
      <c r="H85" s="67"/>
      <c r="I85" s="67"/>
      <c r="J85" s="67"/>
      <c r="K85" s="67"/>
      <c r="L85" s="67"/>
      <c r="M85" s="23"/>
      <c r="N85" s="23"/>
      <c r="O85" s="29"/>
    </row>
    <row r="86" spans="1:15" s="22" customFormat="1" ht="12.75" customHeight="1" x14ac:dyDescent="0.25">
      <c r="A86" s="67"/>
      <c r="B86" s="67"/>
      <c r="C86" s="67"/>
      <c r="D86" s="67"/>
      <c r="E86" s="67"/>
      <c r="F86" s="67"/>
      <c r="G86" s="67"/>
      <c r="H86" s="67"/>
      <c r="I86" s="67"/>
      <c r="J86" s="67"/>
      <c r="K86" s="67"/>
      <c r="L86" s="67"/>
      <c r="M86" s="23"/>
      <c r="N86" s="23"/>
      <c r="O86" s="29"/>
    </row>
    <row r="87" spans="1:15" s="25" customFormat="1" ht="39" x14ac:dyDescent="0.3">
      <c r="A87" s="68"/>
      <c r="B87" s="111" t="s">
        <v>675</v>
      </c>
      <c r="C87" s="111"/>
      <c r="D87" s="111"/>
      <c r="E87" s="111"/>
      <c r="F87" s="111"/>
      <c r="G87" s="111"/>
      <c r="H87" s="111"/>
      <c r="I87" s="111"/>
      <c r="J87" s="111"/>
      <c r="K87" s="111"/>
      <c r="L87" s="68"/>
      <c r="M87" s="26" t="s">
        <v>675</v>
      </c>
      <c r="N87" s="26"/>
      <c r="O87" s="30"/>
    </row>
    <row r="88" spans="1:15" s="22" customFormat="1" ht="12.75" customHeight="1" x14ac:dyDescent="0.25">
      <c r="A88" s="67"/>
      <c r="B88" s="67"/>
      <c r="C88" s="67"/>
      <c r="D88" s="67"/>
      <c r="E88" s="67"/>
      <c r="F88" s="67"/>
      <c r="G88" s="67"/>
      <c r="H88" s="67"/>
      <c r="I88" s="67"/>
      <c r="J88" s="67"/>
      <c r="K88" s="67"/>
      <c r="L88" s="67"/>
      <c r="M88" s="23"/>
      <c r="N88" s="23"/>
      <c r="O88" s="29"/>
    </row>
    <row r="89" spans="1:15" s="52" customFormat="1" ht="12.75" customHeight="1" x14ac:dyDescent="0.3">
      <c r="A89" s="69"/>
      <c r="B89" s="69"/>
      <c r="C89" s="69"/>
      <c r="D89" s="69"/>
      <c r="E89" s="69"/>
      <c r="F89" s="69"/>
      <c r="G89" s="114" t="s">
        <v>687</v>
      </c>
      <c r="H89" s="114"/>
      <c r="I89" s="114"/>
      <c r="J89" s="114"/>
      <c r="K89" s="114"/>
      <c r="L89" s="69"/>
    </row>
    <row r="90" spans="1:15" s="52" customFormat="1" x14ac:dyDescent="0.3">
      <c r="A90" s="69"/>
      <c r="B90" s="69"/>
      <c r="C90" s="69"/>
      <c r="D90" s="69"/>
      <c r="E90" s="69"/>
      <c r="F90" s="69"/>
      <c r="G90" s="70" t="s">
        <v>479</v>
      </c>
      <c r="H90" s="70" t="s">
        <v>480</v>
      </c>
      <c r="I90" s="70" t="s">
        <v>503</v>
      </c>
      <c r="J90" s="70" t="s">
        <v>515</v>
      </c>
      <c r="K90" s="70" t="s">
        <v>544</v>
      </c>
      <c r="L90" s="69"/>
    </row>
    <row r="91" spans="1:15" s="22" customFormat="1" ht="12.5" x14ac:dyDescent="0.25">
      <c r="A91" s="67"/>
      <c r="B91" s="115" t="s">
        <v>454</v>
      </c>
      <c r="C91" s="115"/>
      <c r="D91" s="115"/>
      <c r="E91" s="115"/>
      <c r="F91" s="115"/>
      <c r="G91" s="75">
        <v>27.2</v>
      </c>
      <c r="H91" s="75">
        <v>28.9</v>
      </c>
      <c r="I91" s="75">
        <v>29.4</v>
      </c>
      <c r="J91" s="75">
        <v>29.2</v>
      </c>
      <c r="K91" s="75">
        <v>30</v>
      </c>
      <c r="L91" s="67"/>
      <c r="M91" s="23"/>
      <c r="N91" s="23" t="s">
        <v>454</v>
      </c>
      <c r="O91" s="29"/>
    </row>
    <row r="92" spans="1:15" s="22" customFormat="1" ht="12.5" x14ac:dyDescent="0.25">
      <c r="A92" s="67"/>
      <c r="B92" s="115" t="s">
        <v>456</v>
      </c>
      <c r="C92" s="115"/>
      <c r="D92" s="115"/>
      <c r="E92" s="115"/>
      <c r="F92" s="115"/>
      <c r="G92" s="75">
        <v>6</v>
      </c>
      <c r="H92" s="75">
        <v>5.4</v>
      </c>
      <c r="I92" s="75">
        <v>5.3</v>
      </c>
      <c r="J92" s="75">
        <v>5.3</v>
      </c>
      <c r="K92" s="75">
        <v>5.5</v>
      </c>
      <c r="L92" s="67"/>
      <c r="M92" s="23"/>
      <c r="N92" s="23" t="s">
        <v>456</v>
      </c>
      <c r="O92" s="29"/>
    </row>
    <row r="93" spans="1:15" s="22" customFormat="1" ht="12.5" x14ac:dyDescent="0.25">
      <c r="A93" s="67"/>
      <c r="B93" s="115" t="s">
        <v>457</v>
      </c>
      <c r="C93" s="115"/>
      <c r="D93" s="115"/>
      <c r="E93" s="115"/>
      <c r="F93" s="115"/>
      <c r="G93" s="75">
        <v>6.2</v>
      </c>
      <c r="H93" s="75">
        <v>5.9</v>
      </c>
      <c r="I93" s="75">
        <v>6</v>
      </c>
      <c r="J93" s="75">
        <v>5.8</v>
      </c>
      <c r="K93" s="75">
        <v>5.2</v>
      </c>
      <c r="L93" s="67"/>
      <c r="M93" s="23"/>
      <c r="N93" s="23" t="s">
        <v>457</v>
      </c>
      <c r="O93" s="29"/>
    </row>
    <row r="94" spans="1:15" s="22" customFormat="1" ht="12.5" x14ac:dyDescent="0.25">
      <c r="A94" s="67"/>
      <c r="B94" s="115" t="s">
        <v>450</v>
      </c>
      <c r="C94" s="115"/>
      <c r="D94" s="115"/>
      <c r="E94" s="115"/>
      <c r="F94" s="115"/>
      <c r="G94" s="75">
        <v>8.9</v>
      </c>
      <c r="H94" s="75">
        <v>9.1999999999999993</v>
      </c>
      <c r="I94" s="75">
        <v>8.4</v>
      </c>
      <c r="J94" s="75">
        <v>8.1999999999999993</v>
      </c>
      <c r="K94" s="75">
        <v>7.2</v>
      </c>
      <c r="L94" s="67"/>
      <c r="M94" s="23"/>
      <c r="N94" s="23" t="s">
        <v>450</v>
      </c>
      <c r="O94" s="29"/>
    </row>
    <row r="95" spans="1:15" s="22" customFormat="1" ht="12.5" x14ac:dyDescent="0.25">
      <c r="A95" s="67"/>
      <c r="B95" s="115" t="s">
        <v>451</v>
      </c>
      <c r="C95" s="115"/>
      <c r="D95" s="115"/>
      <c r="E95" s="115"/>
      <c r="F95" s="115"/>
      <c r="G95" s="75">
        <v>13.1</v>
      </c>
      <c r="H95" s="75">
        <v>12.9</v>
      </c>
      <c r="I95" s="75">
        <v>12.5</v>
      </c>
      <c r="J95" s="75">
        <v>11.5</v>
      </c>
      <c r="K95" s="75">
        <v>10.7</v>
      </c>
      <c r="L95" s="67"/>
      <c r="M95" s="23"/>
      <c r="N95" s="23" t="s">
        <v>451</v>
      </c>
      <c r="O95" s="29"/>
    </row>
    <row r="96" spans="1:15" s="22" customFormat="1" ht="12.5" x14ac:dyDescent="0.25">
      <c r="A96" s="67"/>
      <c r="B96" s="115" t="s">
        <v>452</v>
      </c>
      <c r="C96" s="115"/>
      <c r="D96" s="115"/>
      <c r="E96" s="115"/>
      <c r="F96" s="115"/>
      <c r="G96" s="75">
        <v>24.3</v>
      </c>
      <c r="H96" s="75">
        <v>23.4</v>
      </c>
      <c r="I96" s="75">
        <v>24.1</v>
      </c>
      <c r="J96" s="75">
        <v>23.5</v>
      </c>
      <c r="K96" s="75">
        <v>21.5</v>
      </c>
      <c r="L96" s="67"/>
      <c r="M96" s="23"/>
      <c r="N96" s="23" t="s">
        <v>452</v>
      </c>
      <c r="O96" s="29"/>
    </row>
    <row r="97" spans="1:15" s="22" customFormat="1" ht="12.5" x14ac:dyDescent="0.25">
      <c r="A97" s="67"/>
      <c r="B97" s="115" t="s">
        <v>458</v>
      </c>
      <c r="C97" s="115"/>
      <c r="D97" s="115"/>
      <c r="E97" s="115"/>
      <c r="F97" s="115"/>
      <c r="G97" s="75">
        <v>10.6</v>
      </c>
      <c r="H97" s="75">
        <v>10.7</v>
      </c>
      <c r="I97" s="75">
        <v>10.4</v>
      </c>
      <c r="J97" s="75">
        <v>12</v>
      </c>
      <c r="K97" s="75">
        <v>13.2</v>
      </c>
      <c r="L97" s="67"/>
      <c r="M97" s="23"/>
      <c r="N97" s="23" t="s">
        <v>458</v>
      </c>
      <c r="O97" s="29"/>
    </row>
    <row r="98" spans="1:15" s="22" customFormat="1" ht="12.5" x14ac:dyDescent="0.25">
      <c r="A98" s="67"/>
      <c r="B98" s="115" t="s">
        <v>460</v>
      </c>
      <c r="C98" s="115"/>
      <c r="D98" s="115"/>
      <c r="E98" s="115"/>
      <c r="F98" s="115"/>
      <c r="G98" s="75">
        <v>2.7</v>
      </c>
      <c r="H98" s="75">
        <v>2.8</v>
      </c>
      <c r="I98" s="75">
        <v>2.9</v>
      </c>
      <c r="J98" s="75">
        <v>3.3</v>
      </c>
      <c r="K98" s="75">
        <v>5.0999999999999996</v>
      </c>
      <c r="L98" s="67"/>
      <c r="M98" s="23"/>
      <c r="N98" s="23" t="s">
        <v>460</v>
      </c>
      <c r="O98" s="29"/>
    </row>
    <row r="99" spans="1:15" s="22" customFormat="1" ht="12.5" x14ac:dyDescent="0.25">
      <c r="A99" s="67"/>
      <c r="B99" s="115" t="s">
        <v>461</v>
      </c>
      <c r="C99" s="115"/>
      <c r="D99" s="115"/>
      <c r="E99" s="115"/>
      <c r="F99" s="115"/>
      <c r="G99" s="75">
        <v>1</v>
      </c>
      <c r="H99" s="75">
        <v>0.9</v>
      </c>
      <c r="I99" s="75">
        <v>1</v>
      </c>
      <c r="J99" s="75">
        <v>1.2</v>
      </c>
      <c r="K99" s="75">
        <v>1.6</v>
      </c>
      <c r="L99" s="67"/>
      <c r="M99" s="23"/>
      <c r="N99" s="23" t="s">
        <v>461</v>
      </c>
      <c r="O99" s="29"/>
    </row>
    <row r="100" spans="1:15" s="22" customFormat="1" ht="12.75" customHeight="1" x14ac:dyDescent="0.25">
      <c r="A100" s="67"/>
      <c r="B100" s="67"/>
      <c r="C100" s="67"/>
      <c r="D100" s="67"/>
      <c r="E100" s="67"/>
      <c r="F100" s="67"/>
      <c r="G100" s="67"/>
      <c r="H100" s="67"/>
      <c r="I100" s="67"/>
      <c r="J100" s="67"/>
      <c r="K100" s="67"/>
      <c r="L100" s="67"/>
      <c r="M100" s="23"/>
      <c r="N100" s="23"/>
      <c r="O100" s="29"/>
    </row>
    <row r="101" spans="1:15" s="22" customFormat="1" ht="12.5" x14ac:dyDescent="0.25">
      <c r="A101" s="67"/>
      <c r="B101" s="115" t="s">
        <v>24</v>
      </c>
      <c r="C101" s="115"/>
      <c r="D101" s="115"/>
      <c r="E101" s="115"/>
      <c r="F101" s="115"/>
      <c r="G101" s="73">
        <v>14914</v>
      </c>
      <c r="H101" s="73">
        <v>15291</v>
      </c>
      <c r="I101" s="73">
        <v>15151</v>
      </c>
      <c r="J101" s="73">
        <v>15018</v>
      </c>
      <c r="K101" s="73">
        <v>15560</v>
      </c>
      <c r="L101" s="67"/>
      <c r="M101" s="23"/>
      <c r="N101" s="23" t="s">
        <v>24</v>
      </c>
      <c r="O101" s="29"/>
    </row>
    <row r="102" spans="1:15" s="22" customFormat="1" ht="12.5" x14ac:dyDescent="0.25">
      <c r="A102" s="67"/>
      <c r="B102" s="115" t="s">
        <v>485</v>
      </c>
      <c r="C102" s="115"/>
      <c r="D102" s="115"/>
      <c r="E102" s="115"/>
      <c r="F102" s="115"/>
      <c r="G102" s="73">
        <v>200000</v>
      </c>
      <c r="H102" s="73">
        <v>200000</v>
      </c>
      <c r="I102" s="73">
        <v>200000</v>
      </c>
      <c r="J102" s="73">
        <v>207000</v>
      </c>
      <c r="K102" s="73">
        <v>220000</v>
      </c>
      <c r="L102" s="67"/>
      <c r="M102" s="23"/>
      <c r="N102" s="23" t="s">
        <v>485</v>
      </c>
      <c r="O102" s="29"/>
    </row>
    <row r="103" spans="1:15" s="22" customFormat="1" ht="12.5"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2Dms4KHwi936l0/AnADU7rE+SXGloNziyVG/KPWhRLJN011erldTjnIvjz1EvhS4K6GVx8Va7myVXyFYwi1eaQ==" saltValue="9jKG67ATgPK3hz4Znui42g==" spinCount="100000" sheet="1" objects="1" scenarios="1"/>
  <mergeCells count="68">
    <mergeCell ref="B101:F101"/>
    <mergeCell ref="B102:F102"/>
    <mergeCell ref="B94:F94"/>
    <mergeCell ref="B95:F95"/>
    <mergeCell ref="B96:F96"/>
    <mergeCell ref="B97:F97"/>
    <mergeCell ref="B98:F98"/>
    <mergeCell ref="B99:F99"/>
    <mergeCell ref="B93:F93"/>
    <mergeCell ref="B77:F77"/>
    <mergeCell ref="B78:F78"/>
    <mergeCell ref="B79:F79"/>
    <mergeCell ref="B80:F80"/>
    <mergeCell ref="B81:F81"/>
    <mergeCell ref="B83:F83"/>
    <mergeCell ref="B84:F84"/>
    <mergeCell ref="B87:K87"/>
    <mergeCell ref="G89:K89"/>
    <mergeCell ref="B91:F91"/>
    <mergeCell ref="B92:F92"/>
    <mergeCell ref="B76:F76"/>
    <mergeCell ref="B56:F56"/>
    <mergeCell ref="B57:F57"/>
    <mergeCell ref="B60:K60"/>
    <mergeCell ref="G62:K62"/>
    <mergeCell ref="B64:F64"/>
    <mergeCell ref="B65:F65"/>
    <mergeCell ref="B67:F67"/>
    <mergeCell ref="B70:K70"/>
    <mergeCell ref="G72:K72"/>
    <mergeCell ref="B74:F74"/>
    <mergeCell ref="B75:F75"/>
    <mergeCell ref="B54:F54"/>
    <mergeCell ref="B38:F38"/>
    <mergeCell ref="B40:F40"/>
    <mergeCell ref="B43:K43"/>
    <mergeCell ref="G45:K45"/>
    <mergeCell ref="B47:F47"/>
    <mergeCell ref="B48:F48"/>
    <mergeCell ref="B49:F49"/>
    <mergeCell ref="B50:F50"/>
    <mergeCell ref="B51:F51"/>
    <mergeCell ref="B52:F52"/>
    <mergeCell ref="B53:F53"/>
    <mergeCell ref="B37:F37"/>
    <mergeCell ref="B21:F21"/>
    <mergeCell ref="B22:F22"/>
    <mergeCell ref="B23:F23"/>
    <mergeCell ref="B24:F24"/>
    <mergeCell ref="B25:F25"/>
    <mergeCell ref="B26:F26"/>
    <mergeCell ref="B27:F27"/>
    <mergeCell ref="B29:F29"/>
    <mergeCell ref="B30:F30"/>
    <mergeCell ref="B33:K33"/>
    <mergeCell ref="G35:K35"/>
    <mergeCell ref="B20:F20"/>
    <mergeCell ref="A1:B2"/>
    <mergeCell ref="C1:J1"/>
    <mergeCell ref="C2:K2"/>
    <mergeCell ref="B5:K5"/>
    <mergeCell ref="G7:K7"/>
    <mergeCell ref="B9:F9"/>
    <mergeCell ref="B10:F10"/>
    <mergeCell ref="B12:F12"/>
    <mergeCell ref="B15:K15"/>
    <mergeCell ref="G17:K17"/>
    <mergeCell ref="B19:F19"/>
  </mergeCells>
  <pageMargins left="0.2" right="0.2" top="0.25" bottom="0.35" header="0.3" footer="0.45"/>
  <pageSetup scale="90" orientation="portrait" r:id="rId1"/>
  <rowBreaks count="1" manualBreakCount="1">
    <brk id="57"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2A91F-C95F-4FD4-BACA-87C57484E860}">
  <sheetPr codeName="Sheet38"/>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2" t="s">
        <v>710</v>
      </c>
      <c r="B1" s="112"/>
      <c r="C1" s="113" t="s">
        <v>233</v>
      </c>
      <c r="D1" s="113"/>
      <c r="E1" s="113"/>
      <c r="F1" s="113"/>
      <c r="G1" s="113"/>
      <c r="H1" s="113"/>
      <c r="I1" s="113"/>
      <c r="J1" s="113"/>
      <c r="K1" s="51"/>
      <c r="L1" s="4"/>
      <c r="M1" s="20"/>
      <c r="N1" s="20"/>
      <c r="O1" s="31"/>
    </row>
    <row r="2" spans="1:15" s="5" customFormat="1" ht="17.25" customHeight="1" x14ac:dyDescent="0.35">
      <c r="A2" s="94"/>
      <c r="B2" s="94"/>
      <c r="C2" s="95" t="s">
        <v>686</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26" x14ac:dyDescent="0.3">
      <c r="A5" s="68"/>
      <c r="B5" s="111" t="s">
        <v>676</v>
      </c>
      <c r="C5" s="111"/>
      <c r="D5" s="111"/>
      <c r="E5" s="111"/>
      <c r="F5" s="111"/>
      <c r="G5" s="111"/>
      <c r="H5" s="111"/>
      <c r="I5" s="111"/>
      <c r="J5" s="111"/>
      <c r="K5" s="111"/>
      <c r="L5" s="68"/>
      <c r="M5" s="26" t="s">
        <v>676</v>
      </c>
      <c r="N5" s="26"/>
      <c r="O5" s="30"/>
    </row>
    <row r="6" spans="1:15" s="22" customFormat="1" ht="12.5" x14ac:dyDescent="0.25">
      <c r="A6" s="67"/>
      <c r="B6" s="67"/>
      <c r="C6" s="67"/>
      <c r="D6" s="67"/>
      <c r="E6" s="67"/>
      <c r="F6" s="67"/>
      <c r="G6" s="67"/>
      <c r="H6" s="67"/>
      <c r="I6" s="67"/>
      <c r="J6" s="67"/>
      <c r="K6" s="67"/>
      <c r="L6" s="67"/>
      <c r="M6" s="23"/>
      <c r="N6" s="23"/>
      <c r="O6" s="29"/>
    </row>
    <row r="7" spans="1:15" s="52" customFormat="1" x14ac:dyDescent="0.3">
      <c r="A7" s="69"/>
      <c r="B7" s="69"/>
      <c r="C7" s="69"/>
      <c r="D7" s="69"/>
      <c r="E7" s="69"/>
      <c r="F7" s="69"/>
      <c r="G7" s="114" t="s">
        <v>687</v>
      </c>
      <c r="H7" s="114"/>
      <c r="I7" s="114"/>
      <c r="J7" s="114"/>
      <c r="K7" s="114"/>
      <c r="L7" s="69"/>
    </row>
    <row r="8" spans="1:15" s="52" customFormat="1" x14ac:dyDescent="0.3">
      <c r="A8" s="69"/>
      <c r="B8" s="69"/>
      <c r="C8" s="69"/>
      <c r="D8" s="69"/>
      <c r="E8" s="69"/>
      <c r="F8" s="69"/>
      <c r="G8" s="70" t="s">
        <v>479</v>
      </c>
      <c r="H8" s="70" t="s">
        <v>480</v>
      </c>
      <c r="I8" s="70" t="s">
        <v>503</v>
      </c>
      <c r="J8" s="70" t="s">
        <v>515</v>
      </c>
      <c r="K8" s="70" t="s">
        <v>544</v>
      </c>
      <c r="L8" s="69"/>
    </row>
    <row r="9" spans="1:15" s="22" customFormat="1" ht="12.5" x14ac:dyDescent="0.25">
      <c r="A9" s="67"/>
      <c r="B9" s="115" t="s">
        <v>46</v>
      </c>
      <c r="C9" s="115"/>
      <c r="D9" s="115"/>
      <c r="E9" s="115"/>
      <c r="F9" s="115"/>
      <c r="G9" s="75">
        <v>17.899999999999999</v>
      </c>
      <c r="H9" s="75">
        <v>17.600000000000001</v>
      </c>
      <c r="I9" s="75">
        <v>18.899999999999999</v>
      </c>
      <c r="J9" s="75">
        <v>19.100000000000001</v>
      </c>
      <c r="K9" s="75">
        <v>18.8</v>
      </c>
      <c r="L9" s="67"/>
      <c r="M9" s="23"/>
      <c r="N9" s="23" t="s">
        <v>46</v>
      </c>
      <c r="O9" s="29"/>
    </row>
    <row r="10" spans="1:15" s="22" customFormat="1" ht="12.5" x14ac:dyDescent="0.25">
      <c r="A10" s="67"/>
      <c r="B10" s="115" t="s">
        <v>47</v>
      </c>
      <c r="C10" s="115"/>
      <c r="D10" s="115"/>
      <c r="E10" s="115"/>
      <c r="F10" s="115"/>
      <c r="G10" s="75">
        <v>82.1</v>
      </c>
      <c r="H10" s="75">
        <v>82.4</v>
      </c>
      <c r="I10" s="75">
        <v>81.099999999999994</v>
      </c>
      <c r="J10" s="75">
        <v>80.900000000000006</v>
      </c>
      <c r="K10" s="75">
        <v>81.2</v>
      </c>
      <c r="L10" s="67"/>
      <c r="M10" s="23"/>
      <c r="N10" s="23" t="s">
        <v>47</v>
      </c>
      <c r="O10" s="29"/>
    </row>
    <row r="11" spans="1:15" s="22" customFormat="1" ht="12.5" x14ac:dyDescent="0.25">
      <c r="A11" s="67"/>
      <c r="B11" s="67"/>
      <c r="C11" s="67"/>
      <c r="D11" s="67"/>
      <c r="E11" s="67"/>
      <c r="F11" s="67"/>
      <c r="G11" s="67"/>
      <c r="H11" s="67"/>
      <c r="I11" s="67"/>
      <c r="J11" s="67"/>
      <c r="K11" s="67"/>
      <c r="L11" s="67"/>
      <c r="M11" s="23"/>
      <c r="N11" s="23"/>
      <c r="O11" s="29"/>
    </row>
    <row r="12" spans="1:15" s="25" customFormat="1" x14ac:dyDescent="0.25">
      <c r="A12" s="67"/>
      <c r="B12" s="115" t="s">
        <v>24</v>
      </c>
      <c r="C12" s="115"/>
      <c r="D12" s="115"/>
      <c r="E12" s="115"/>
      <c r="F12" s="115"/>
      <c r="G12" s="73">
        <v>15302</v>
      </c>
      <c r="H12" s="73">
        <v>15801</v>
      </c>
      <c r="I12" s="73">
        <v>15588</v>
      </c>
      <c r="J12" s="73">
        <v>15488</v>
      </c>
      <c r="K12" s="73">
        <v>16246</v>
      </c>
      <c r="L12" s="67"/>
      <c r="M12" s="26"/>
      <c r="N12" s="26" t="s">
        <v>24</v>
      </c>
      <c r="O12" s="30"/>
    </row>
    <row r="13" spans="1:15" s="25" customFormat="1" x14ac:dyDescent="0.25">
      <c r="A13" s="67"/>
      <c r="B13" s="67"/>
      <c r="C13" s="67"/>
      <c r="D13" s="67"/>
      <c r="E13" s="67"/>
      <c r="F13" s="67"/>
      <c r="G13" s="67"/>
      <c r="H13" s="67"/>
      <c r="I13" s="67"/>
      <c r="J13" s="67"/>
      <c r="K13" s="67"/>
      <c r="L13" s="67"/>
      <c r="M13" s="26"/>
      <c r="N13" s="26"/>
      <c r="O13" s="30"/>
    </row>
    <row r="14" spans="1:15" s="25" customFormat="1" x14ac:dyDescent="0.25">
      <c r="A14" s="67"/>
      <c r="B14" s="67"/>
      <c r="C14" s="67"/>
      <c r="D14" s="67"/>
      <c r="E14" s="67"/>
      <c r="F14" s="67"/>
      <c r="G14" s="67"/>
      <c r="H14" s="67"/>
      <c r="I14" s="67"/>
      <c r="J14" s="67"/>
      <c r="K14" s="67"/>
      <c r="L14" s="67"/>
      <c r="M14" s="26"/>
      <c r="N14" s="26"/>
      <c r="O14" s="30"/>
    </row>
    <row r="15" spans="1:15" s="25" customFormat="1" ht="26" x14ac:dyDescent="0.3">
      <c r="A15" s="68"/>
      <c r="B15" s="111" t="s">
        <v>677</v>
      </c>
      <c r="C15" s="111"/>
      <c r="D15" s="111"/>
      <c r="E15" s="111"/>
      <c r="F15" s="111"/>
      <c r="G15" s="111"/>
      <c r="H15" s="111"/>
      <c r="I15" s="111"/>
      <c r="J15" s="111"/>
      <c r="K15" s="111"/>
      <c r="L15" s="68"/>
      <c r="M15" s="26" t="s">
        <v>677</v>
      </c>
      <c r="N15" s="26"/>
      <c r="O15" s="30"/>
    </row>
    <row r="16" spans="1:15" s="22" customFormat="1" ht="12.5" x14ac:dyDescent="0.25">
      <c r="A16" s="67"/>
      <c r="B16" s="67"/>
      <c r="C16" s="67"/>
      <c r="D16" s="67"/>
      <c r="E16" s="67"/>
      <c r="F16" s="67"/>
      <c r="G16" s="67"/>
      <c r="H16" s="67"/>
      <c r="I16" s="67"/>
      <c r="J16" s="67"/>
      <c r="K16" s="67"/>
      <c r="L16" s="67"/>
      <c r="M16" s="23"/>
      <c r="N16" s="23"/>
      <c r="O16" s="29"/>
    </row>
    <row r="17" spans="1:15" s="52" customFormat="1" x14ac:dyDescent="0.3">
      <c r="A17" s="69"/>
      <c r="B17" s="69"/>
      <c r="C17" s="69"/>
      <c r="D17" s="69"/>
      <c r="E17" s="69"/>
      <c r="F17" s="69"/>
      <c r="G17" s="114" t="s">
        <v>687</v>
      </c>
      <c r="H17" s="114"/>
      <c r="I17" s="114"/>
      <c r="J17" s="114"/>
      <c r="K17" s="114"/>
      <c r="L17" s="69"/>
    </row>
    <row r="18" spans="1:15" s="52" customFormat="1" x14ac:dyDescent="0.3">
      <c r="A18" s="69"/>
      <c r="B18" s="69"/>
      <c r="C18" s="69"/>
      <c r="D18" s="69"/>
      <c r="E18" s="69"/>
      <c r="F18" s="69"/>
      <c r="G18" s="70" t="s">
        <v>479</v>
      </c>
      <c r="H18" s="70" t="s">
        <v>480</v>
      </c>
      <c r="I18" s="70" t="s">
        <v>503</v>
      </c>
      <c r="J18" s="70" t="s">
        <v>515</v>
      </c>
      <c r="K18" s="70" t="s">
        <v>544</v>
      </c>
      <c r="L18" s="69"/>
    </row>
    <row r="19" spans="1:15" s="22" customFormat="1" ht="12.5" x14ac:dyDescent="0.25">
      <c r="A19" s="67"/>
      <c r="B19" s="115" t="s">
        <v>454</v>
      </c>
      <c r="C19" s="115"/>
      <c r="D19" s="115"/>
      <c r="E19" s="115"/>
      <c r="F19" s="115"/>
      <c r="G19" s="75">
        <v>82.9</v>
      </c>
      <c r="H19" s="75">
        <v>83.3</v>
      </c>
      <c r="I19" s="75">
        <v>82.2</v>
      </c>
      <c r="J19" s="75">
        <v>81.8</v>
      </c>
      <c r="K19" s="75">
        <v>82.7</v>
      </c>
      <c r="L19" s="67"/>
      <c r="M19" s="23"/>
      <c r="N19" s="23" t="s">
        <v>454</v>
      </c>
      <c r="O19" s="29"/>
    </row>
    <row r="20" spans="1:15" s="22" customFormat="1" ht="12.5" x14ac:dyDescent="0.25">
      <c r="A20" s="67"/>
      <c r="B20" s="115" t="s">
        <v>446</v>
      </c>
      <c r="C20" s="115"/>
      <c r="D20" s="115"/>
      <c r="E20" s="115"/>
      <c r="F20" s="115"/>
      <c r="G20" s="75">
        <v>11.5</v>
      </c>
      <c r="H20" s="75">
        <v>11.5</v>
      </c>
      <c r="I20" s="75">
        <v>12</v>
      </c>
      <c r="J20" s="75">
        <v>12.2</v>
      </c>
      <c r="K20" s="75">
        <v>11.6</v>
      </c>
      <c r="L20" s="67"/>
      <c r="M20" s="23"/>
      <c r="N20" s="23" t="s">
        <v>446</v>
      </c>
      <c r="O20" s="29"/>
    </row>
    <row r="21" spans="1:15" s="22" customFormat="1" ht="12.5" x14ac:dyDescent="0.25">
      <c r="A21" s="67"/>
      <c r="B21" s="115" t="s">
        <v>447</v>
      </c>
      <c r="C21" s="115"/>
      <c r="D21" s="115"/>
      <c r="E21" s="115"/>
      <c r="F21" s="115"/>
      <c r="G21" s="75">
        <v>1.6</v>
      </c>
      <c r="H21" s="75">
        <v>1.6</v>
      </c>
      <c r="I21" s="75">
        <v>2.1</v>
      </c>
      <c r="J21" s="75">
        <v>2.1</v>
      </c>
      <c r="K21" s="75">
        <v>2.1</v>
      </c>
      <c r="L21" s="67"/>
      <c r="M21" s="23"/>
      <c r="N21" s="23" t="s">
        <v>447</v>
      </c>
      <c r="O21" s="29"/>
    </row>
    <row r="22" spans="1:15" s="22" customFormat="1" ht="12.5" x14ac:dyDescent="0.25">
      <c r="A22" s="67"/>
      <c r="B22" s="115" t="s">
        <v>448</v>
      </c>
      <c r="C22" s="115"/>
      <c r="D22" s="115"/>
      <c r="E22" s="115"/>
      <c r="F22" s="115"/>
      <c r="G22" s="75">
        <v>0.4</v>
      </c>
      <c r="H22" s="75">
        <v>0.4</v>
      </c>
      <c r="I22" s="75">
        <v>0.4</v>
      </c>
      <c r="J22" s="75">
        <v>0.4</v>
      </c>
      <c r="K22" s="75">
        <v>0.4</v>
      </c>
      <c r="L22" s="67"/>
      <c r="M22" s="23"/>
      <c r="N22" s="23" t="s">
        <v>448</v>
      </c>
      <c r="O22" s="29"/>
    </row>
    <row r="23" spans="1:15" s="22" customFormat="1" ht="12.5" x14ac:dyDescent="0.25">
      <c r="A23" s="67"/>
      <c r="B23" s="115" t="s">
        <v>449</v>
      </c>
      <c r="C23" s="115"/>
      <c r="D23" s="115"/>
      <c r="E23" s="115"/>
      <c r="F23" s="115"/>
      <c r="G23" s="75">
        <v>0.3</v>
      </c>
      <c r="H23" s="75">
        <v>0.2</v>
      </c>
      <c r="I23" s="75">
        <v>0.3</v>
      </c>
      <c r="J23" s="75">
        <v>0.3</v>
      </c>
      <c r="K23" s="75">
        <v>0.2</v>
      </c>
      <c r="L23" s="67"/>
      <c r="M23" s="23"/>
      <c r="N23" s="23" t="s">
        <v>449</v>
      </c>
      <c r="O23" s="29"/>
    </row>
    <row r="24" spans="1:15" s="22" customFormat="1" ht="12.5" x14ac:dyDescent="0.25">
      <c r="A24" s="67"/>
      <c r="B24" s="115" t="s">
        <v>450</v>
      </c>
      <c r="C24" s="115"/>
      <c r="D24" s="115"/>
      <c r="E24" s="115"/>
      <c r="F24" s="115"/>
      <c r="G24" s="75">
        <v>0.8</v>
      </c>
      <c r="H24" s="75">
        <v>0.6</v>
      </c>
      <c r="I24" s="75">
        <v>0.5</v>
      </c>
      <c r="J24" s="75">
        <v>0.6</v>
      </c>
      <c r="K24" s="75">
        <v>0.5</v>
      </c>
      <c r="L24" s="67"/>
      <c r="M24" s="23"/>
      <c r="N24" s="23" t="s">
        <v>450</v>
      </c>
      <c r="O24" s="29"/>
    </row>
    <row r="25" spans="1:15" s="22" customFormat="1" ht="12.5" x14ac:dyDescent="0.25">
      <c r="A25" s="67"/>
      <c r="B25" s="115" t="s">
        <v>462</v>
      </c>
      <c r="C25" s="115"/>
      <c r="D25" s="115"/>
      <c r="E25" s="115"/>
      <c r="F25" s="115"/>
      <c r="G25" s="75">
        <v>2.7</v>
      </c>
      <c r="H25" s="75">
        <v>2.4</v>
      </c>
      <c r="I25" s="75">
        <v>2.5</v>
      </c>
      <c r="J25" s="75">
        <v>2.6</v>
      </c>
      <c r="K25" s="75">
        <v>2.5</v>
      </c>
      <c r="L25" s="67"/>
      <c r="M25" s="23"/>
      <c r="N25" s="23" t="s">
        <v>462</v>
      </c>
      <c r="O25" s="29"/>
    </row>
    <row r="26" spans="1:15" s="22" customFormat="1" ht="12.5" x14ac:dyDescent="0.25">
      <c r="A26" s="67"/>
      <c r="B26" s="67"/>
      <c r="C26" s="67"/>
      <c r="D26" s="67"/>
      <c r="E26" s="67"/>
      <c r="F26" s="67"/>
      <c r="G26" s="67"/>
      <c r="H26" s="67"/>
      <c r="I26" s="67"/>
      <c r="J26" s="67"/>
      <c r="K26" s="67"/>
      <c r="L26" s="67"/>
      <c r="M26" s="23"/>
      <c r="N26" s="23"/>
      <c r="O26" s="29"/>
    </row>
    <row r="27" spans="1:15" s="22" customFormat="1" ht="12.5" x14ac:dyDescent="0.25">
      <c r="A27" s="67"/>
      <c r="B27" s="115" t="s">
        <v>24</v>
      </c>
      <c r="C27" s="115"/>
      <c r="D27" s="115"/>
      <c r="E27" s="115"/>
      <c r="F27" s="115"/>
      <c r="G27" s="73">
        <v>15162</v>
      </c>
      <c r="H27" s="73">
        <v>15618</v>
      </c>
      <c r="I27" s="73">
        <v>15374</v>
      </c>
      <c r="J27" s="73">
        <v>15316</v>
      </c>
      <c r="K27" s="73">
        <v>15967</v>
      </c>
      <c r="L27" s="67"/>
      <c r="M27" s="23"/>
      <c r="N27" s="23" t="s">
        <v>24</v>
      </c>
      <c r="O27" s="29"/>
    </row>
    <row r="28" spans="1:15" s="22" customFormat="1" ht="12.5" x14ac:dyDescent="0.25">
      <c r="A28" s="67"/>
      <c r="B28" s="115" t="s">
        <v>486</v>
      </c>
      <c r="C28" s="115"/>
      <c r="D28" s="115"/>
      <c r="E28" s="115"/>
      <c r="F28" s="115"/>
      <c r="G28" s="73">
        <v>13000</v>
      </c>
      <c r="H28" s="73">
        <v>11700</v>
      </c>
      <c r="I28" s="73">
        <v>13376</v>
      </c>
      <c r="J28" s="73">
        <v>12500</v>
      </c>
      <c r="K28" s="73">
        <v>14000</v>
      </c>
      <c r="L28" s="67"/>
      <c r="M28" s="23"/>
      <c r="N28" s="23" t="s">
        <v>486</v>
      </c>
      <c r="O28" s="29"/>
    </row>
    <row r="29" spans="1:15" s="22" customFormat="1" ht="12.5" x14ac:dyDescent="0.25">
      <c r="A29" s="67"/>
      <c r="B29" s="67"/>
      <c r="C29" s="67"/>
      <c r="D29" s="67"/>
      <c r="E29" s="67"/>
      <c r="F29" s="67"/>
      <c r="G29" s="67"/>
      <c r="H29" s="67"/>
      <c r="I29" s="67"/>
      <c r="J29" s="67"/>
      <c r="K29" s="67"/>
      <c r="L29" s="67"/>
      <c r="M29" s="23"/>
      <c r="N29" s="23"/>
      <c r="O29" s="29"/>
    </row>
    <row r="30" spans="1:15" s="22" customFormat="1" ht="12.5" x14ac:dyDescent="0.25">
      <c r="A30" s="67"/>
      <c r="B30" s="67"/>
      <c r="C30" s="67"/>
      <c r="D30" s="67"/>
      <c r="E30" s="67"/>
      <c r="F30" s="67"/>
      <c r="G30" s="67"/>
      <c r="H30" s="67"/>
      <c r="I30" s="67"/>
      <c r="J30" s="67"/>
      <c r="K30" s="67"/>
      <c r="L30" s="67"/>
      <c r="M30" s="23"/>
      <c r="N30" s="23"/>
      <c r="O30" s="29"/>
    </row>
    <row r="31" spans="1:15" s="25" customFormat="1" ht="52" x14ac:dyDescent="0.3">
      <c r="A31" s="68"/>
      <c r="B31" s="111" t="s">
        <v>678</v>
      </c>
      <c r="C31" s="111"/>
      <c r="D31" s="111"/>
      <c r="E31" s="111"/>
      <c r="F31" s="111"/>
      <c r="G31" s="111"/>
      <c r="H31" s="111"/>
      <c r="I31" s="111"/>
      <c r="J31" s="111"/>
      <c r="K31" s="111"/>
      <c r="L31" s="68"/>
      <c r="M31" s="26" t="s">
        <v>678</v>
      </c>
      <c r="N31" s="26"/>
      <c r="O31" s="30"/>
    </row>
    <row r="32" spans="1:15" s="22" customFormat="1" ht="12.5" x14ac:dyDescent="0.25">
      <c r="A32" s="67"/>
      <c r="B32" s="67"/>
      <c r="C32" s="67"/>
      <c r="D32" s="67"/>
      <c r="E32" s="67"/>
      <c r="F32" s="67"/>
      <c r="G32" s="67"/>
      <c r="H32" s="67"/>
      <c r="I32" s="67"/>
      <c r="J32" s="67"/>
      <c r="K32" s="67"/>
      <c r="L32" s="67"/>
      <c r="M32" s="23"/>
      <c r="N32" s="23"/>
      <c r="O32" s="29"/>
    </row>
    <row r="33" spans="1:15" s="52" customFormat="1" x14ac:dyDescent="0.3">
      <c r="A33" s="69"/>
      <c r="B33" s="69"/>
      <c r="C33" s="69"/>
      <c r="D33" s="69"/>
      <c r="E33" s="69"/>
      <c r="F33" s="69"/>
      <c r="G33" s="114" t="s">
        <v>687</v>
      </c>
      <c r="H33" s="114"/>
      <c r="I33" s="114"/>
      <c r="J33" s="114"/>
      <c r="K33" s="114"/>
      <c r="L33" s="69"/>
    </row>
    <row r="34" spans="1:15" s="52" customFormat="1" x14ac:dyDescent="0.3">
      <c r="A34" s="69"/>
      <c r="B34" s="69"/>
      <c r="C34" s="69"/>
      <c r="D34" s="69"/>
      <c r="E34" s="69"/>
      <c r="F34" s="69"/>
      <c r="G34" s="70">
        <v>2021</v>
      </c>
      <c r="H34" s="70">
        <v>2022</v>
      </c>
      <c r="I34" s="70">
        <v>2023</v>
      </c>
      <c r="J34" s="70">
        <v>2024</v>
      </c>
      <c r="K34" s="70">
        <v>2025</v>
      </c>
      <c r="L34" s="69"/>
    </row>
    <row r="35" spans="1:15" s="22" customFormat="1" ht="12.5" x14ac:dyDescent="0.25">
      <c r="A35" s="67"/>
      <c r="B35" s="115" t="s">
        <v>487</v>
      </c>
      <c r="C35" s="115"/>
      <c r="D35" s="115"/>
      <c r="E35" s="115"/>
      <c r="F35" s="115"/>
      <c r="G35" s="73">
        <v>4000</v>
      </c>
      <c r="H35" s="73">
        <v>4000</v>
      </c>
      <c r="I35" s="73">
        <v>5000</v>
      </c>
      <c r="J35" s="73">
        <v>5000</v>
      </c>
      <c r="K35" s="73">
        <v>6000</v>
      </c>
      <c r="L35" s="67"/>
      <c r="M35" s="23"/>
      <c r="N35" s="23" t="s">
        <v>487</v>
      </c>
      <c r="O35" s="29"/>
    </row>
    <row r="36" spans="1:15" s="22" customFormat="1" ht="12.5" x14ac:dyDescent="0.25">
      <c r="A36" s="67"/>
      <c r="B36" s="115" t="s">
        <v>24</v>
      </c>
      <c r="C36" s="115"/>
      <c r="D36" s="115"/>
      <c r="E36" s="115"/>
      <c r="F36" s="115"/>
      <c r="G36" s="73">
        <v>1604</v>
      </c>
      <c r="H36" s="73">
        <v>1681</v>
      </c>
      <c r="I36" s="73">
        <v>1864</v>
      </c>
      <c r="J36" s="73">
        <v>2012</v>
      </c>
      <c r="K36" s="73">
        <v>1925</v>
      </c>
      <c r="L36" s="67"/>
      <c r="M36" s="23"/>
      <c r="N36" s="23" t="s">
        <v>24</v>
      </c>
      <c r="O36" s="29"/>
    </row>
    <row r="37" spans="1:15" s="22" customFormat="1" ht="12.5" x14ac:dyDescent="0.25">
      <c r="A37" s="67"/>
      <c r="B37" s="115" t="s">
        <v>488</v>
      </c>
      <c r="C37" s="115"/>
      <c r="D37" s="115"/>
      <c r="E37" s="115"/>
      <c r="F37" s="115"/>
      <c r="G37" s="73">
        <v>11000</v>
      </c>
      <c r="H37" s="73">
        <v>12000</v>
      </c>
      <c r="I37" s="73">
        <v>13000</v>
      </c>
      <c r="J37" s="73">
        <v>13000</v>
      </c>
      <c r="K37" s="73">
        <v>14000</v>
      </c>
      <c r="L37" s="67"/>
      <c r="M37" s="23"/>
      <c r="N37" s="23" t="s">
        <v>488</v>
      </c>
      <c r="O37" s="29"/>
    </row>
    <row r="38" spans="1:15" s="22" customFormat="1" ht="12.5" x14ac:dyDescent="0.25">
      <c r="A38" s="67"/>
      <c r="B38" s="115" t="s">
        <v>24</v>
      </c>
      <c r="C38" s="115"/>
      <c r="D38" s="115"/>
      <c r="E38" s="115"/>
      <c r="F38" s="115"/>
      <c r="G38" s="73">
        <v>1096</v>
      </c>
      <c r="H38" s="73">
        <v>1008</v>
      </c>
      <c r="I38" s="73">
        <v>1009</v>
      </c>
      <c r="J38" s="73">
        <v>972</v>
      </c>
      <c r="K38" s="73">
        <v>1005</v>
      </c>
      <c r="L38" s="67"/>
      <c r="M38" s="23"/>
      <c r="N38" s="23" t="s">
        <v>24</v>
      </c>
      <c r="O38" s="29"/>
    </row>
    <row r="39" spans="1:15" s="22" customFormat="1" ht="12.5" x14ac:dyDescent="0.25">
      <c r="A39" s="67"/>
      <c r="B39" s="115" t="s">
        <v>489</v>
      </c>
      <c r="C39" s="115"/>
      <c r="D39" s="115"/>
      <c r="E39" s="115"/>
      <c r="F39" s="115"/>
      <c r="G39" s="73">
        <v>175000</v>
      </c>
      <c r="H39" s="73">
        <v>190000</v>
      </c>
      <c r="I39" s="73">
        <v>192000</v>
      </c>
      <c r="J39" s="73">
        <v>200000</v>
      </c>
      <c r="K39" s="73">
        <v>200000</v>
      </c>
      <c r="L39" s="67"/>
      <c r="M39" s="23"/>
      <c r="N39" s="23" t="s">
        <v>489</v>
      </c>
      <c r="O39" s="29"/>
    </row>
    <row r="40" spans="1:15" s="22" customFormat="1" ht="12.5" x14ac:dyDescent="0.25">
      <c r="A40" s="67"/>
      <c r="B40" s="115" t="s">
        <v>24</v>
      </c>
      <c r="C40" s="115"/>
      <c r="D40" s="115"/>
      <c r="E40" s="115"/>
      <c r="F40" s="115"/>
      <c r="G40" s="73">
        <v>607</v>
      </c>
      <c r="H40" s="73">
        <v>524</v>
      </c>
      <c r="I40" s="73">
        <v>532</v>
      </c>
      <c r="J40" s="73">
        <v>545</v>
      </c>
      <c r="K40" s="73">
        <v>537</v>
      </c>
      <c r="L40" s="67"/>
      <c r="M40" s="23"/>
      <c r="N40" s="23" t="s">
        <v>24</v>
      </c>
      <c r="O40" s="29"/>
    </row>
    <row r="41" spans="1:15" s="22" customFormat="1" ht="12.5" x14ac:dyDescent="0.25">
      <c r="A41" s="67"/>
      <c r="B41" s="115" t="s">
        <v>490</v>
      </c>
      <c r="C41" s="115"/>
      <c r="D41" s="115"/>
      <c r="E41" s="115"/>
      <c r="F41" s="115"/>
      <c r="G41" s="73">
        <v>10000</v>
      </c>
      <c r="H41" s="73">
        <v>10000</v>
      </c>
      <c r="I41" s="73">
        <v>10000</v>
      </c>
      <c r="J41" s="73">
        <v>10000</v>
      </c>
      <c r="K41" s="73">
        <v>7750</v>
      </c>
      <c r="L41" s="67"/>
      <c r="M41" s="23"/>
      <c r="N41" s="23" t="s">
        <v>490</v>
      </c>
      <c r="O41" s="29"/>
    </row>
    <row r="42" spans="1:15" s="22" customFormat="1" ht="12.5" x14ac:dyDescent="0.25">
      <c r="A42" s="67"/>
      <c r="B42" s="115" t="s">
        <v>24</v>
      </c>
      <c r="C42" s="115"/>
      <c r="D42" s="115"/>
      <c r="E42" s="115"/>
      <c r="F42" s="115"/>
      <c r="G42" s="73">
        <v>171</v>
      </c>
      <c r="H42" s="73">
        <v>217</v>
      </c>
      <c r="I42" s="73">
        <v>293</v>
      </c>
      <c r="J42" s="73">
        <v>214</v>
      </c>
      <c r="K42" s="73">
        <v>198</v>
      </c>
      <c r="L42" s="67"/>
      <c r="M42" s="23"/>
      <c r="N42" s="23" t="s">
        <v>24</v>
      </c>
      <c r="O42" s="29"/>
    </row>
    <row r="43" spans="1:15" s="22" customFormat="1" ht="12.5" x14ac:dyDescent="0.25">
      <c r="A43" s="67"/>
      <c r="B43" s="115" t="s">
        <v>491</v>
      </c>
      <c r="C43" s="115"/>
      <c r="D43" s="115"/>
      <c r="E43" s="115"/>
      <c r="F43" s="115"/>
      <c r="G43" s="73">
        <v>8000</v>
      </c>
      <c r="H43" s="73">
        <v>9000</v>
      </c>
      <c r="I43" s="73">
        <v>10000</v>
      </c>
      <c r="J43" s="73">
        <v>7750</v>
      </c>
      <c r="K43" s="73">
        <v>9000</v>
      </c>
      <c r="L43" s="67"/>
      <c r="M43" s="23"/>
      <c r="N43" s="23" t="s">
        <v>491</v>
      </c>
      <c r="O43" s="29"/>
    </row>
    <row r="44" spans="1:15" s="22" customFormat="1" ht="12.5" x14ac:dyDescent="0.25">
      <c r="A44" s="67"/>
      <c r="B44" s="115" t="s">
        <v>24</v>
      </c>
      <c r="C44" s="115"/>
      <c r="D44" s="115"/>
      <c r="E44" s="115"/>
      <c r="F44" s="115"/>
      <c r="G44" s="73">
        <v>131</v>
      </c>
      <c r="H44" s="73">
        <v>137</v>
      </c>
      <c r="I44" s="73">
        <v>173</v>
      </c>
      <c r="J44" s="73">
        <v>158</v>
      </c>
      <c r="K44" s="73">
        <v>133</v>
      </c>
      <c r="L44" s="67"/>
      <c r="M44" s="23"/>
      <c r="N44" s="23" t="s">
        <v>24</v>
      </c>
      <c r="O44" s="29"/>
    </row>
    <row r="45" spans="1:15" s="22" customFormat="1" ht="12.5" x14ac:dyDescent="0.25">
      <c r="A45" s="67"/>
      <c r="B45" s="115" t="s">
        <v>492</v>
      </c>
      <c r="C45" s="115"/>
      <c r="D45" s="115"/>
      <c r="E45" s="115"/>
      <c r="F45" s="115"/>
      <c r="G45" s="73">
        <v>13000</v>
      </c>
      <c r="H45" s="73">
        <v>11700</v>
      </c>
      <c r="I45" s="73">
        <v>13376</v>
      </c>
      <c r="J45" s="73">
        <v>12500</v>
      </c>
      <c r="K45" s="73">
        <v>14000</v>
      </c>
      <c r="L45" s="67"/>
      <c r="M45" s="23"/>
      <c r="N45" s="23" t="s">
        <v>492</v>
      </c>
      <c r="O45" s="29"/>
    </row>
    <row r="46" spans="1:15" s="22" customFormat="1" ht="12.5" x14ac:dyDescent="0.25">
      <c r="A46" s="67"/>
      <c r="B46" s="115" t="s">
        <v>24</v>
      </c>
      <c r="C46" s="115"/>
      <c r="D46" s="115"/>
      <c r="E46" s="115"/>
      <c r="F46" s="115"/>
      <c r="G46" s="73">
        <v>2600</v>
      </c>
      <c r="H46" s="73">
        <v>2605</v>
      </c>
      <c r="I46" s="73">
        <v>2738</v>
      </c>
      <c r="J46" s="73">
        <v>2780</v>
      </c>
      <c r="K46" s="73">
        <v>2770</v>
      </c>
      <c r="L46" s="67"/>
      <c r="M46" s="23"/>
      <c r="N46" s="23" t="s">
        <v>24</v>
      </c>
      <c r="O46" s="29"/>
    </row>
    <row r="47" spans="1:15" s="22" customFormat="1" ht="12.5" x14ac:dyDescent="0.25">
      <c r="A47" s="67"/>
      <c r="B47" s="67"/>
      <c r="C47" s="67"/>
      <c r="D47" s="67"/>
      <c r="E47" s="67"/>
      <c r="F47" s="67"/>
      <c r="G47" s="67"/>
      <c r="H47" s="67"/>
      <c r="I47" s="67"/>
      <c r="J47" s="67"/>
      <c r="K47" s="67"/>
      <c r="L47" s="67"/>
      <c r="M47" s="23"/>
      <c r="N47" s="23"/>
      <c r="O47" s="29"/>
    </row>
    <row r="48" spans="1:15" s="22" customFormat="1" ht="12.5" x14ac:dyDescent="0.25">
      <c r="A48" s="67"/>
      <c r="B48" s="67"/>
      <c r="C48" s="67"/>
      <c r="D48" s="67"/>
      <c r="E48" s="67"/>
      <c r="F48" s="67"/>
      <c r="G48" s="67"/>
      <c r="H48" s="67"/>
      <c r="I48" s="67"/>
      <c r="J48" s="67"/>
      <c r="K48" s="67"/>
      <c r="L48" s="67"/>
      <c r="M48" s="23"/>
      <c r="N48" s="23"/>
      <c r="O48" s="29"/>
    </row>
    <row r="49" spans="1:15" s="25" customFormat="1" x14ac:dyDescent="0.3">
      <c r="A49" s="68"/>
      <c r="B49" s="111" t="s">
        <v>679</v>
      </c>
      <c r="C49" s="111"/>
      <c r="D49" s="111"/>
      <c r="E49" s="111"/>
      <c r="F49" s="111"/>
      <c r="G49" s="111"/>
      <c r="H49" s="111"/>
      <c r="I49" s="111"/>
      <c r="J49" s="111"/>
      <c r="K49" s="111"/>
      <c r="L49" s="68"/>
      <c r="M49" s="26" t="s">
        <v>679</v>
      </c>
      <c r="N49" s="26"/>
      <c r="O49" s="30"/>
    </row>
    <row r="50" spans="1:15" s="22" customFormat="1" ht="12.5" x14ac:dyDescent="0.25">
      <c r="A50" s="67"/>
      <c r="B50" s="67"/>
      <c r="C50" s="67"/>
      <c r="D50" s="67"/>
      <c r="E50" s="67"/>
      <c r="F50" s="67"/>
      <c r="G50" s="67"/>
      <c r="H50" s="67"/>
      <c r="I50" s="67"/>
      <c r="J50" s="67"/>
      <c r="K50" s="67"/>
      <c r="L50" s="67"/>
      <c r="M50" s="23"/>
      <c r="N50" s="23"/>
      <c r="O50" s="29"/>
    </row>
    <row r="51" spans="1:15" s="52" customFormat="1" x14ac:dyDescent="0.3">
      <c r="A51" s="69"/>
      <c r="B51" s="69"/>
      <c r="C51" s="69"/>
      <c r="D51" s="69"/>
      <c r="E51" s="69"/>
      <c r="F51" s="69"/>
      <c r="G51" s="114" t="s">
        <v>687</v>
      </c>
      <c r="H51" s="114"/>
      <c r="I51" s="114"/>
      <c r="J51" s="114"/>
      <c r="K51" s="114"/>
      <c r="L51" s="69"/>
    </row>
    <row r="52" spans="1:15" s="52" customFormat="1" x14ac:dyDescent="0.3">
      <c r="A52" s="69"/>
      <c r="B52" s="69"/>
      <c r="C52" s="69"/>
      <c r="D52" s="69"/>
      <c r="E52" s="69"/>
      <c r="F52" s="69"/>
      <c r="G52" s="70" t="s">
        <v>479</v>
      </c>
      <c r="H52" s="70" t="s">
        <v>480</v>
      </c>
      <c r="I52" s="70" t="s">
        <v>503</v>
      </c>
      <c r="J52" s="70" t="s">
        <v>515</v>
      </c>
      <c r="K52" s="70" t="s">
        <v>544</v>
      </c>
      <c r="L52" s="69"/>
    </row>
    <row r="53" spans="1:15" s="22" customFormat="1" ht="12.5" x14ac:dyDescent="0.25">
      <c r="A53" s="67"/>
      <c r="B53" s="115" t="s">
        <v>46</v>
      </c>
      <c r="C53" s="115"/>
      <c r="D53" s="115"/>
      <c r="E53" s="115"/>
      <c r="F53" s="115"/>
      <c r="G53" s="75">
        <v>46.7</v>
      </c>
      <c r="H53" s="75">
        <v>49</v>
      </c>
      <c r="I53" s="75">
        <v>56</v>
      </c>
      <c r="J53" s="75">
        <v>62.7</v>
      </c>
      <c r="K53" s="75">
        <v>65.099999999999994</v>
      </c>
      <c r="L53" s="67"/>
      <c r="M53" s="23"/>
      <c r="N53" s="23" t="s">
        <v>46</v>
      </c>
      <c r="O53" s="29"/>
    </row>
    <row r="54" spans="1:15" s="22" customFormat="1" ht="12.5" x14ac:dyDescent="0.25">
      <c r="A54" s="67"/>
      <c r="B54" s="115" t="s">
        <v>47</v>
      </c>
      <c r="C54" s="115"/>
      <c r="D54" s="115"/>
      <c r="E54" s="115"/>
      <c r="F54" s="115"/>
      <c r="G54" s="75">
        <v>53.3</v>
      </c>
      <c r="H54" s="75">
        <v>51</v>
      </c>
      <c r="I54" s="75">
        <v>44</v>
      </c>
      <c r="J54" s="75">
        <v>37.299999999999997</v>
      </c>
      <c r="K54" s="75">
        <v>34.9</v>
      </c>
      <c r="L54" s="67"/>
      <c r="M54" s="23"/>
      <c r="N54" s="23" t="s">
        <v>47</v>
      </c>
      <c r="O54" s="29"/>
    </row>
    <row r="55" spans="1:15" s="22" customFormat="1" ht="12.5" x14ac:dyDescent="0.25">
      <c r="A55" s="67"/>
      <c r="B55" s="67"/>
      <c r="C55" s="67"/>
      <c r="D55" s="67"/>
      <c r="E55" s="67"/>
      <c r="F55" s="67"/>
      <c r="G55" s="67"/>
      <c r="H55" s="67"/>
      <c r="I55" s="67"/>
      <c r="J55" s="67"/>
      <c r="K55" s="67"/>
      <c r="L55" s="67"/>
      <c r="M55" s="23"/>
      <c r="N55" s="23"/>
      <c r="O55" s="29"/>
    </row>
    <row r="56" spans="1:15" s="22" customFormat="1" ht="12.5" x14ac:dyDescent="0.25">
      <c r="A56" s="67"/>
      <c r="B56" s="115" t="s">
        <v>24</v>
      </c>
      <c r="C56" s="115"/>
      <c r="D56" s="115"/>
      <c r="E56" s="115"/>
      <c r="F56" s="115"/>
      <c r="G56" s="73">
        <v>11339</v>
      </c>
      <c r="H56" s="73">
        <v>11454</v>
      </c>
      <c r="I56" s="73">
        <v>11262</v>
      </c>
      <c r="J56" s="73">
        <v>11194</v>
      </c>
      <c r="K56" s="73">
        <v>11677</v>
      </c>
      <c r="L56" s="67"/>
      <c r="M56" s="23"/>
      <c r="N56" s="23" t="s">
        <v>24</v>
      </c>
      <c r="O56" s="29"/>
    </row>
    <row r="57" spans="1:15" s="22" customFormat="1" ht="12.5" x14ac:dyDescent="0.25">
      <c r="A57" s="67"/>
      <c r="B57" s="67"/>
      <c r="C57" s="67"/>
      <c r="D57" s="67"/>
      <c r="E57" s="67"/>
      <c r="F57" s="67"/>
      <c r="G57" s="67"/>
      <c r="H57" s="67"/>
      <c r="I57" s="67"/>
      <c r="J57" s="67"/>
      <c r="K57" s="67"/>
      <c r="L57" s="67"/>
      <c r="M57" s="23"/>
      <c r="N57" s="23"/>
      <c r="O57" s="29"/>
    </row>
    <row r="58" spans="1:15" s="22" customFormat="1" ht="12.5" x14ac:dyDescent="0.25">
      <c r="A58" s="67"/>
      <c r="B58" s="67"/>
      <c r="C58" s="67"/>
      <c r="D58" s="67"/>
      <c r="E58" s="67"/>
      <c r="F58" s="67"/>
      <c r="G58" s="67"/>
      <c r="H58" s="67"/>
      <c r="I58" s="67"/>
      <c r="J58" s="67"/>
      <c r="K58" s="67"/>
      <c r="L58" s="67"/>
      <c r="M58" s="23"/>
      <c r="N58" s="23"/>
      <c r="O58" s="29"/>
    </row>
    <row r="59" spans="1:15" s="25" customFormat="1" ht="26" x14ac:dyDescent="0.3">
      <c r="A59" s="68"/>
      <c r="B59" s="111" t="s">
        <v>680</v>
      </c>
      <c r="C59" s="111"/>
      <c r="D59" s="111"/>
      <c r="E59" s="111"/>
      <c r="F59" s="111"/>
      <c r="G59" s="111"/>
      <c r="H59" s="111"/>
      <c r="I59" s="111"/>
      <c r="J59" s="111"/>
      <c r="K59" s="111"/>
      <c r="L59" s="68"/>
      <c r="M59" s="26" t="s">
        <v>680</v>
      </c>
      <c r="N59" s="26"/>
      <c r="O59" s="30"/>
    </row>
    <row r="60" spans="1:15" s="22" customFormat="1" ht="12.5" x14ac:dyDescent="0.25">
      <c r="A60" s="67"/>
      <c r="B60" s="67"/>
      <c r="C60" s="67"/>
      <c r="D60" s="67"/>
      <c r="E60" s="67"/>
      <c r="F60" s="67"/>
      <c r="G60" s="67"/>
      <c r="H60" s="67"/>
      <c r="I60" s="67"/>
      <c r="J60" s="67"/>
      <c r="K60" s="67"/>
      <c r="L60" s="67"/>
      <c r="M60" s="23"/>
      <c r="N60" s="23"/>
      <c r="O60" s="29"/>
    </row>
    <row r="61" spans="1:15" s="52" customFormat="1" x14ac:dyDescent="0.3">
      <c r="A61" s="69"/>
      <c r="B61" s="69"/>
      <c r="C61" s="69"/>
      <c r="D61" s="69"/>
      <c r="E61" s="69"/>
      <c r="F61" s="69"/>
      <c r="G61" s="114" t="s">
        <v>687</v>
      </c>
      <c r="H61" s="114"/>
      <c r="I61" s="114"/>
      <c r="J61" s="114"/>
      <c r="K61" s="114"/>
      <c r="L61" s="69"/>
    </row>
    <row r="62" spans="1:15" s="52" customFormat="1" x14ac:dyDescent="0.3">
      <c r="A62" s="69"/>
      <c r="B62" s="69"/>
      <c r="C62" s="69"/>
      <c r="D62" s="69"/>
      <c r="E62" s="69"/>
      <c r="F62" s="69"/>
      <c r="G62" s="70" t="s">
        <v>479</v>
      </c>
      <c r="H62" s="70" t="s">
        <v>480</v>
      </c>
      <c r="I62" s="70" t="s">
        <v>503</v>
      </c>
      <c r="J62" s="70" t="s">
        <v>515</v>
      </c>
      <c r="K62" s="70" t="s">
        <v>544</v>
      </c>
      <c r="L62" s="69"/>
    </row>
    <row r="63" spans="1:15" s="22" customFormat="1" ht="12.5" x14ac:dyDescent="0.25">
      <c r="A63" s="67"/>
      <c r="B63" s="115" t="s">
        <v>463</v>
      </c>
      <c r="C63" s="115"/>
      <c r="D63" s="115"/>
      <c r="E63" s="115"/>
      <c r="F63" s="115"/>
      <c r="G63" s="75">
        <v>83.9</v>
      </c>
      <c r="H63" s="75">
        <v>83.9</v>
      </c>
      <c r="I63" s="75">
        <v>86</v>
      </c>
      <c r="J63" s="75">
        <v>88.3</v>
      </c>
      <c r="K63" s="75">
        <v>88.5</v>
      </c>
      <c r="L63" s="67"/>
      <c r="M63" s="23"/>
      <c r="N63" s="23" t="s">
        <v>463</v>
      </c>
      <c r="O63" s="29"/>
    </row>
    <row r="64" spans="1:15" s="22" customFormat="1" ht="12.5" x14ac:dyDescent="0.25">
      <c r="A64" s="67"/>
      <c r="B64" s="115" t="s">
        <v>464</v>
      </c>
      <c r="C64" s="115"/>
      <c r="D64" s="115"/>
      <c r="E64" s="115"/>
      <c r="F64" s="115"/>
      <c r="G64" s="75">
        <v>2.1</v>
      </c>
      <c r="H64" s="75">
        <v>2.4</v>
      </c>
      <c r="I64" s="75">
        <v>1.4</v>
      </c>
      <c r="J64" s="75">
        <v>1</v>
      </c>
      <c r="K64" s="75">
        <v>1.1000000000000001</v>
      </c>
      <c r="L64" s="67"/>
      <c r="M64" s="23"/>
      <c r="N64" s="23" t="s">
        <v>464</v>
      </c>
      <c r="O64" s="29"/>
    </row>
    <row r="65" spans="1:15" s="22" customFormat="1" ht="12.5" x14ac:dyDescent="0.25">
      <c r="A65" s="67"/>
      <c r="B65" s="115" t="s">
        <v>465</v>
      </c>
      <c r="C65" s="115"/>
      <c r="D65" s="115"/>
      <c r="E65" s="115"/>
      <c r="F65" s="115"/>
      <c r="G65" s="75">
        <v>0.4</v>
      </c>
      <c r="H65" s="75">
        <v>0.3</v>
      </c>
      <c r="I65" s="75">
        <v>0.3</v>
      </c>
      <c r="J65" s="75">
        <v>0.2</v>
      </c>
      <c r="K65" s="75">
        <v>0.1</v>
      </c>
      <c r="L65" s="67"/>
      <c r="M65" s="23"/>
      <c r="N65" s="23" t="s">
        <v>465</v>
      </c>
      <c r="O65" s="29"/>
    </row>
    <row r="66" spans="1:15" s="22" customFormat="1" ht="12.5" x14ac:dyDescent="0.25">
      <c r="A66" s="67"/>
      <c r="B66" s="115" t="s">
        <v>466</v>
      </c>
      <c r="C66" s="115"/>
      <c r="D66" s="115"/>
      <c r="E66" s="115"/>
      <c r="F66" s="115"/>
      <c r="G66" s="75">
        <v>1</v>
      </c>
      <c r="H66" s="75">
        <v>0.8</v>
      </c>
      <c r="I66" s="75">
        <v>0.7</v>
      </c>
      <c r="J66" s="75">
        <v>0.6</v>
      </c>
      <c r="K66" s="75">
        <v>0.6</v>
      </c>
      <c r="L66" s="67"/>
      <c r="M66" s="23"/>
      <c r="N66" s="23" t="s">
        <v>466</v>
      </c>
      <c r="O66" s="29"/>
    </row>
    <row r="67" spans="1:15" s="22" customFormat="1" ht="12.5" x14ac:dyDescent="0.25">
      <c r="A67" s="67"/>
      <c r="B67" s="115" t="s">
        <v>467</v>
      </c>
      <c r="C67" s="115"/>
      <c r="D67" s="115"/>
      <c r="E67" s="115"/>
      <c r="F67" s="115"/>
      <c r="G67" s="75">
        <v>0.1</v>
      </c>
      <c r="H67" s="75">
        <v>0</v>
      </c>
      <c r="I67" s="75">
        <v>0</v>
      </c>
      <c r="J67" s="75">
        <v>0.1</v>
      </c>
      <c r="K67" s="75">
        <v>0</v>
      </c>
      <c r="L67" s="67"/>
      <c r="M67" s="23"/>
      <c r="N67" s="23" t="s">
        <v>467</v>
      </c>
      <c r="O67" s="29"/>
    </row>
    <row r="68" spans="1:15" s="22" customFormat="1" ht="12.5" x14ac:dyDescent="0.25">
      <c r="A68" s="67"/>
      <c r="B68" s="115" t="s">
        <v>468</v>
      </c>
      <c r="C68" s="115"/>
      <c r="D68" s="115"/>
      <c r="E68" s="115"/>
      <c r="F68" s="115"/>
      <c r="G68" s="75">
        <v>4.5</v>
      </c>
      <c r="H68" s="75">
        <v>4.5999999999999996</v>
      </c>
      <c r="I68" s="75">
        <v>4.0999999999999996</v>
      </c>
      <c r="J68" s="75">
        <v>3.6</v>
      </c>
      <c r="K68" s="75">
        <v>3.5</v>
      </c>
      <c r="L68" s="67"/>
      <c r="M68" s="23"/>
      <c r="N68" s="23" t="s">
        <v>468</v>
      </c>
      <c r="O68" s="29"/>
    </row>
    <row r="69" spans="1:15" s="22" customFormat="1" ht="12.5" x14ac:dyDescent="0.25">
      <c r="A69" s="67"/>
      <c r="B69" s="115" t="s">
        <v>469</v>
      </c>
      <c r="C69" s="115"/>
      <c r="D69" s="115"/>
      <c r="E69" s="115"/>
      <c r="F69" s="115"/>
      <c r="G69" s="75">
        <v>5.8</v>
      </c>
      <c r="H69" s="75">
        <v>5.8</v>
      </c>
      <c r="I69" s="75">
        <v>5.2</v>
      </c>
      <c r="J69" s="75">
        <v>3.9</v>
      </c>
      <c r="K69" s="75">
        <v>4.2</v>
      </c>
      <c r="L69" s="67"/>
      <c r="M69" s="23"/>
      <c r="N69" s="23" t="s">
        <v>469</v>
      </c>
      <c r="O69" s="29"/>
    </row>
    <row r="70" spans="1:15" s="22" customFormat="1" ht="12.5" x14ac:dyDescent="0.25">
      <c r="A70" s="67"/>
      <c r="B70" s="115" t="s">
        <v>470</v>
      </c>
      <c r="C70" s="115"/>
      <c r="D70" s="115"/>
      <c r="E70" s="115"/>
      <c r="F70" s="115"/>
      <c r="G70" s="75">
        <v>0.3</v>
      </c>
      <c r="H70" s="75">
        <v>0.3</v>
      </c>
      <c r="I70" s="75">
        <v>0.4</v>
      </c>
      <c r="J70" s="75">
        <v>0.5</v>
      </c>
      <c r="K70" s="75">
        <v>0.5</v>
      </c>
      <c r="L70" s="67"/>
      <c r="M70" s="23"/>
      <c r="N70" s="23" t="s">
        <v>470</v>
      </c>
      <c r="O70" s="29"/>
    </row>
    <row r="71" spans="1:15" s="22" customFormat="1" ht="12.5" x14ac:dyDescent="0.25">
      <c r="A71" s="67"/>
      <c r="B71" s="115" t="s">
        <v>29</v>
      </c>
      <c r="C71" s="115"/>
      <c r="D71" s="115"/>
      <c r="E71" s="115"/>
      <c r="F71" s="115"/>
      <c r="G71" s="75">
        <v>1.8</v>
      </c>
      <c r="H71" s="75">
        <v>1.8</v>
      </c>
      <c r="I71" s="75">
        <v>1.9</v>
      </c>
      <c r="J71" s="75">
        <v>1.8</v>
      </c>
      <c r="K71" s="75">
        <v>1.4</v>
      </c>
      <c r="L71" s="67"/>
      <c r="M71" s="23"/>
      <c r="N71" s="23" t="s">
        <v>29</v>
      </c>
      <c r="O71" s="29"/>
    </row>
    <row r="72" spans="1:15" s="22" customFormat="1" ht="12.5" x14ac:dyDescent="0.25">
      <c r="A72" s="67"/>
      <c r="B72" s="67"/>
      <c r="C72" s="67"/>
      <c r="D72" s="67"/>
      <c r="E72" s="67"/>
      <c r="F72" s="67"/>
      <c r="G72" s="67"/>
      <c r="H72" s="67"/>
      <c r="I72" s="67"/>
      <c r="J72" s="67"/>
      <c r="K72" s="67"/>
      <c r="L72" s="67"/>
      <c r="M72" s="23"/>
      <c r="N72" s="23"/>
      <c r="O72" s="29"/>
    </row>
    <row r="73" spans="1:15" s="22" customFormat="1" ht="12.5" x14ac:dyDescent="0.25">
      <c r="A73" s="67"/>
      <c r="B73" s="115" t="s">
        <v>24</v>
      </c>
      <c r="C73" s="115"/>
      <c r="D73" s="115"/>
      <c r="E73" s="115"/>
      <c r="F73" s="115"/>
      <c r="G73" s="73">
        <v>5226</v>
      </c>
      <c r="H73" s="73">
        <v>5536</v>
      </c>
      <c r="I73" s="73">
        <v>6222</v>
      </c>
      <c r="J73" s="73">
        <v>6932</v>
      </c>
      <c r="K73" s="73">
        <v>7444</v>
      </c>
      <c r="L73" s="67"/>
      <c r="M73" s="23"/>
      <c r="N73" s="23" t="s">
        <v>24</v>
      </c>
      <c r="O73" s="29"/>
    </row>
    <row r="74" spans="1:15" s="22" customFormat="1" ht="12.5"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5" hidden="1" x14ac:dyDescent="0.25">
      <c r="A76" s="67"/>
      <c r="B76" s="67"/>
      <c r="C76" s="67"/>
      <c r="D76" s="67"/>
      <c r="E76" s="67"/>
      <c r="F76" s="67"/>
      <c r="G76" s="67"/>
      <c r="H76" s="67"/>
      <c r="I76" s="67"/>
      <c r="J76" s="67"/>
      <c r="K76" s="67"/>
      <c r="L76" s="67"/>
      <c r="M76" s="23"/>
      <c r="N76" s="23"/>
      <c r="O76" s="29"/>
    </row>
    <row r="77" spans="1:15" s="22" customFormat="1" ht="12.5" hidden="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Mv0BdOHw6SQUP6aeoZ20NHTMGKnhb9+bDfu6F0pD5bFkBrWY6/snAj7y8v4OwaiRLSWHB+LJyPzYUxxPSmlb/g==" saltValue="bn9yP0Z9wbbM13uwaZmAaA==" spinCount="100000" sheet="1" objects="1" scenarios="1"/>
  <mergeCells count="50">
    <mergeCell ref="B71:F71"/>
    <mergeCell ref="B73:F73"/>
    <mergeCell ref="B65:F65"/>
    <mergeCell ref="B66:F66"/>
    <mergeCell ref="B67:F67"/>
    <mergeCell ref="B68:F68"/>
    <mergeCell ref="B69:F69"/>
    <mergeCell ref="B70:F70"/>
    <mergeCell ref="B64:F64"/>
    <mergeCell ref="B44:F44"/>
    <mergeCell ref="B45:F45"/>
    <mergeCell ref="B46:F46"/>
    <mergeCell ref="B49:K49"/>
    <mergeCell ref="G51:K51"/>
    <mergeCell ref="B53:F53"/>
    <mergeCell ref="B54:F54"/>
    <mergeCell ref="B56:F56"/>
    <mergeCell ref="B59:K59"/>
    <mergeCell ref="G61:K61"/>
    <mergeCell ref="B63:F63"/>
    <mergeCell ref="B43:F43"/>
    <mergeCell ref="B28:F28"/>
    <mergeCell ref="B31:K31"/>
    <mergeCell ref="G33:K33"/>
    <mergeCell ref="B35:F35"/>
    <mergeCell ref="B36:F36"/>
    <mergeCell ref="B37:F37"/>
    <mergeCell ref="B38:F38"/>
    <mergeCell ref="B39:F39"/>
    <mergeCell ref="B40:F40"/>
    <mergeCell ref="B41:F41"/>
    <mergeCell ref="B42:F42"/>
    <mergeCell ref="B27:F27"/>
    <mergeCell ref="B10:F10"/>
    <mergeCell ref="B12:F12"/>
    <mergeCell ref="B15:K15"/>
    <mergeCell ref="G17:K17"/>
    <mergeCell ref="B19:F19"/>
    <mergeCell ref="B20:F20"/>
    <mergeCell ref="B21:F21"/>
    <mergeCell ref="B22:F22"/>
    <mergeCell ref="B23:F23"/>
    <mergeCell ref="B24:F24"/>
    <mergeCell ref="B25:F25"/>
    <mergeCell ref="B9:F9"/>
    <mergeCell ref="A1:B2"/>
    <mergeCell ref="C1:J1"/>
    <mergeCell ref="C2:K2"/>
    <mergeCell ref="B5:K5"/>
    <mergeCell ref="G7:K7"/>
  </mergeCells>
  <pageMargins left="0.2" right="0.2" top="0.25" bottom="0.35" header="0.3" footer="0.45"/>
  <pageSetup scale="9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CEAAA-1E51-44C4-BA04-2979829730E8}">
  <sheetPr codeName="Sheet39"/>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2" t="s">
        <v>711</v>
      </c>
      <c r="B1" s="112"/>
      <c r="C1" s="113" t="s">
        <v>234</v>
      </c>
      <c r="D1" s="113"/>
      <c r="E1" s="113"/>
      <c r="F1" s="113"/>
      <c r="G1" s="113"/>
      <c r="H1" s="113"/>
      <c r="I1" s="113"/>
      <c r="J1" s="113"/>
      <c r="K1" s="51"/>
      <c r="L1" s="4"/>
      <c r="M1" s="20"/>
      <c r="N1" s="20"/>
      <c r="O1" s="31"/>
    </row>
    <row r="2" spans="1:15" s="5" customFormat="1" ht="17.25" customHeight="1" x14ac:dyDescent="0.35">
      <c r="A2" s="94"/>
      <c r="B2" s="94"/>
      <c r="C2" s="95" t="s">
        <v>686</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11" t="s">
        <v>681</v>
      </c>
      <c r="C5" s="111"/>
      <c r="D5" s="111"/>
      <c r="E5" s="111"/>
      <c r="F5" s="111"/>
      <c r="G5" s="111"/>
      <c r="H5" s="111"/>
      <c r="I5" s="111"/>
      <c r="J5" s="111"/>
      <c r="K5" s="111"/>
      <c r="L5" s="68"/>
      <c r="M5" s="26" t="s">
        <v>681</v>
      </c>
      <c r="N5" s="26"/>
      <c r="O5" s="30"/>
    </row>
    <row r="6" spans="1:15" s="22" customFormat="1" ht="12.5" x14ac:dyDescent="0.25">
      <c r="A6" s="67"/>
      <c r="B6" s="67"/>
      <c r="C6" s="67"/>
      <c r="D6" s="67"/>
      <c r="E6" s="67"/>
      <c r="F6" s="67"/>
      <c r="G6" s="67"/>
      <c r="H6" s="67"/>
      <c r="I6" s="67"/>
      <c r="J6" s="67"/>
      <c r="K6" s="67"/>
      <c r="L6" s="67"/>
      <c r="M6" s="23"/>
      <c r="N6" s="23"/>
      <c r="O6" s="29"/>
    </row>
    <row r="7" spans="1:15" s="52" customFormat="1" x14ac:dyDescent="0.3">
      <c r="A7" s="69"/>
      <c r="B7" s="69"/>
      <c r="C7" s="69"/>
      <c r="D7" s="69"/>
      <c r="E7" s="69"/>
      <c r="F7" s="69"/>
      <c r="G7" s="114" t="s">
        <v>687</v>
      </c>
      <c r="H7" s="114"/>
      <c r="I7" s="114"/>
      <c r="J7" s="114"/>
      <c r="K7" s="114"/>
      <c r="L7" s="69"/>
    </row>
    <row r="8" spans="1:15" s="52" customFormat="1" x14ac:dyDescent="0.3">
      <c r="A8" s="69"/>
      <c r="B8" s="69"/>
      <c r="C8" s="69"/>
      <c r="D8" s="69"/>
      <c r="E8" s="69"/>
      <c r="F8" s="69"/>
      <c r="G8" s="70" t="s">
        <v>479</v>
      </c>
      <c r="H8" s="70" t="s">
        <v>480</v>
      </c>
      <c r="I8" s="70" t="s">
        <v>503</v>
      </c>
      <c r="J8" s="70" t="s">
        <v>515</v>
      </c>
      <c r="K8" s="70" t="s">
        <v>544</v>
      </c>
      <c r="L8" s="69"/>
    </row>
    <row r="9" spans="1:15" s="22" customFormat="1" ht="12.5" x14ac:dyDescent="0.25">
      <c r="A9" s="67"/>
      <c r="B9" s="115" t="s">
        <v>504</v>
      </c>
      <c r="C9" s="115"/>
      <c r="D9" s="115"/>
      <c r="E9" s="115"/>
      <c r="F9" s="115"/>
      <c r="G9" s="75" t="s">
        <v>688</v>
      </c>
      <c r="H9" s="75">
        <v>45.8</v>
      </c>
      <c r="I9" s="75">
        <v>45.3</v>
      </c>
      <c r="J9" s="75">
        <v>43.8</v>
      </c>
      <c r="K9" s="75">
        <v>42.7</v>
      </c>
      <c r="L9" s="67"/>
      <c r="M9" s="23"/>
      <c r="N9" s="23" t="s">
        <v>504</v>
      </c>
      <c r="O9" s="29"/>
    </row>
    <row r="10" spans="1:15" s="22" customFormat="1" ht="12.5" x14ac:dyDescent="0.25">
      <c r="A10" s="67"/>
      <c r="B10" s="115" t="s">
        <v>505</v>
      </c>
      <c r="C10" s="115"/>
      <c r="D10" s="115"/>
      <c r="E10" s="115"/>
      <c r="F10" s="115"/>
      <c r="G10" s="75" t="s">
        <v>688</v>
      </c>
      <c r="H10" s="75">
        <v>53.2</v>
      </c>
      <c r="I10" s="75">
        <v>53.5</v>
      </c>
      <c r="J10" s="75">
        <v>55</v>
      </c>
      <c r="K10" s="75">
        <v>56.2</v>
      </c>
      <c r="L10" s="67"/>
      <c r="M10" s="23"/>
      <c r="N10" s="23" t="s">
        <v>505</v>
      </c>
      <c r="O10" s="29"/>
    </row>
    <row r="11" spans="1:15" s="22" customFormat="1" ht="12.5" x14ac:dyDescent="0.25">
      <c r="A11" s="67"/>
      <c r="B11" s="115" t="s">
        <v>506</v>
      </c>
      <c r="C11" s="115"/>
      <c r="D11" s="115"/>
      <c r="E11" s="115"/>
      <c r="F11" s="115"/>
      <c r="G11" s="75" t="s">
        <v>688</v>
      </c>
      <c r="H11" s="75">
        <v>0.1</v>
      </c>
      <c r="I11" s="75">
        <v>0.1</v>
      </c>
      <c r="J11" s="75">
        <v>0.1</v>
      </c>
      <c r="K11" s="75">
        <v>0.1</v>
      </c>
      <c r="L11" s="67"/>
      <c r="M11" s="23"/>
      <c r="N11" s="23" t="s">
        <v>506</v>
      </c>
      <c r="O11" s="29"/>
    </row>
    <row r="12" spans="1:15" s="25" customFormat="1" x14ac:dyDescent="0.25">
      <c r="A12" s="67"/>
      <c r="B12" s="115" t="s">
        <v>507</v>
      </c>
      <c r="C12" s="115"/>
      <c r="D12" s="115"/>
      <c r="E12" s="115"/>
      <c r="F12" s="115"/>
      <c r="G12" s="75" t="s">
        <v>688</v>
      </c>
      <c r="H12" s="75">
        <v>0</v>
      </c>
      <c r="I12" s="75">
        <v>0.1</v>
      </c>
      <c r="J12" s="75">
        <v>0</v>
      </c>
      <c r="K12" s="75">
        <v>0.1</v>
      </c>
      <c r="L12" s="67"/>
      <c r="M12" s="26"/>
      <c r="N12" s="26" t="s">
        <v>507</v>
      </c>
      <c r="O12" s="30"/>
    </row>
    <row r="13" spans="1:15" s="25" customFormat="1" x14ac:dyDescent="0.25">
      <c r="A13" s="67"/>
      <c r="B13" s="115" t="s">
        <v>508</v>
      </c>
      <c r="C13" s="115"/>
      <c r="D13" s="115"/>
      <c r="E13" s="115"/>
      <c r="F13" s="115"/>
      <c r="G13" s="75" t="s">
        <v>688</v>
      </c>
      <c r="H13" s="75">
        <v>0.1</v>
      </c>
      <c r="I13" s="75">
        <v>0.1</v>
      </c>
      <c r="J13" s="75">
        <v>0.1</v>
      </c>
      <c r="K13" s="75">
        <v>0</v>
      </c>
      <c r="L13" s="67"/>
      <c r="M13" s="26"/>
      <c r="N13" s="26" t="s">
        <v>508</v>
      </c>
      <c r="O13" s="30"/>
    </row>
    <row r="14" spans="1:15" s="25" customFormat="1" x14ac:dyDescent="0.25">
      <c r="A14" s="67"/>
      <c r="B14" s="115" t="s">
        <v>509</v>
      </c>
      <c r="C14" s="115"/>
      <c r="D14" s="115"/>
      <c r="E14" s="115"/>
      <c r="F14" s="115"/>
      <c r="G14" s="75" t="s">
        <v>688</v>
      </c>
      <c r="H14" s="75">
        <v>0.3</v>
      </c>
      <c r="I14" s="75">
        <v>0.4</v>
      </c>
      <c r="J14" s="75">
        <v>0.3</v>
      </c>
      <c r="K14" s="75">
        <v>0.4</v>
      </c>
      <c r="L14" s="67"/>
      <c r="M14" s="26"/>
      <c r="N14" s="26" t="s">
        <v>509</v>
      </c>
      <c r="O14" s="30"/>
    </row>
    <row r="15" spans="1:15" s="22" customFormat="1" ht="12.5" x14ac:dyDescent="0.25">
      <c r="A15" s="67"/>
      <c r="B15" s="115" t="s">
        <v>510</v>
      </c>
      <c r="C15" s="115"/>
      <c r="D15" s="115"/>
      <c r="E15" s="115"/>
      <c r="F15" s="115"/>
      <c r="G15" s="75" t="s">
        <v>688</v>
      </c>
      <c r="H15" s="75">
        <v>0.4</v>
      </c>
      <c r="I15" s="75">
        <v>0.5</v>
      </c>
      <c r="J15" s="75">
        <v>0.5</v>
      </c>
      <c r="K15" s="75">
        <v>0.5</v>
      </c>
      <c r="L15" s="67"/>
      <c r="M15" s="23"/>
      <c r="N15" s="23" t="s">
        <v>510</v>
      </c>
      <c r="O15" s="29"/>
    </row>
    <row r="16" spans="1:15" s="22" customFormat="1" ht="12.5" x14ac:dyDescent="0.25">
      <c r="A16" s="67"/>
      <c r="B16" s="115" t="s">
        <v>511</v>
      </c>
      <c r="C16" s="115"/>
      <c r="D16" s="115"/>
      <c r="E16" s="115"/>
      <c r="F16" s="115"/>
      <c r="G16" s="75" t="s">
        <v>688</v>
      </c>
      <c r="H16" s="75">
        <v>0.2</v>
      </c>
      <c r="I16" s="75">
        <v>0.1</v>
      </c>
      <c r="J16" s="75">
        <v>0.1</v>
      </c>
      <c r="K16" s="75">
        <v>0.1</v>
      </c>
      <c r="L16" s="67"/>
      <c r="M16" s="23"/>
      <c r="N16" s="23" t="s">
        <v>511</v>
      </c>
      <c r="O16" s="29"/>
    </row>
    <row r="17" spans="1:15" s="22" customFormat="1" ht="12.5" x14ac:dyDescent="0.25">
      <c r="A17" s="67"/>
      <c r="B17" s="67"/>
      <c r="C17" s="67"/>
      <c r="D17" s="67"/>
      <c r="E17" s="67"/>
      <c r="F17" s="67"/>
      <c r="G17" s="67"/>
      <c r="H17" s="67"/>
      <c r="I17" s="67"/>
      <c r="J17" s="67"/>
      <c r="K17" s="67"/>
      <c r="L17" s="67"/>
      <c r="M17" s="23"/>
      <c r="N17" s="23"/>
      <c r="O17" s="29"/>
    </row>
    <row r="18" spans="1:15" s="22" customFormat="1" ht="12.5" x14ac:dyDescent="0.25">
      <c r="A18" s="67"/>
      <c r="B18" s="115" t="s">
        <v>24</v>
      </c>
      <c r="C18" s="115"/>
      <c r="D18" s="115"/>
      <c r="E18" s="115"/>
      <c r="F18" s="115"/>
      <c r="G18" s="73" t="s">
        <v>688</v>
      </c>
      <c r="H18" s="73">
        <v>15862</v>
      </c>
      <c r="I18" s="73">
        <v>15693</v>
      </c>
      <c r="J18" s="73">
        <v>15533</v>
      </c>
      <c r="K18" s="73">
        <v>16283</v>
      </c>
      <c r="L18" s="67"/>
      <c r="M18" s="23"/>
      <c r="N18" s="23" t="s">
        <v>24</v>
      </c>
      <c r="O18" s="29"/>
    </row>
    <row r="19" spans="1:15" s="22" customFormat="1" ht="12.5" x14ac:dyDescent="0.25">
      <c r="A19" s="67"/>
      <c r="B19" s="67"/>
      <c r="C19" s="67"/>
      <c r="D19" s="67"/>
      <c r="E19" s="67"/>
      <c r="F19" s="67"/>
      <c r="G19" s="67"/>
      <c r="H19" s="67"/>
      <c r="I19" s="67"/>
      <c r="J19" s="67"/>
      <c r="K19" s="67"/>
      <c r="L19" s="67"/>
      <c r="M19" s="23"/>
      <c r="N19" s="23"/>
      <c r="O19" s="29"/>
    </row>
    <row r="20" spans="1:15" s="22" customFormat="1" ht="12.5" x14ac:dyDescent="0.25">
      <c r="A20" s="67"/>
      <c r="B20" s="67"/>
      <c r="C20" s="67"/>
      <c r="D20" s="67"/>
      <c r="E20" s="67"/>
      <c r="F20" s="67"/>
      <c r="G20" s="67"/>
      <c r="H20" s="67"/>
      <c r="I20" s="67"/>
      <c r="J20" s="67"/>
      <c r="K20" s="67"/>
      <c r="L20" s="67"/>
      <c r="M20" s="23"/>
      <c r="N20" s="23"/>
      <c r="O20" s="29"/>
    </row>
    <row r="21" spans="1:15" s="25" customFormat="1" x14ac:dyDescent="0.3">
      <c r="A21" s="68"/>
      <c r="B21" s="111" t="s">
        <v>682</v>
      </c>
      <c r="C21" s="111"/>
      <c r="D21" s="111"/>
      <c r="E21" s="111"/>
      <c r="F21" s="111"/>
      <c r="G21" s="111"/>
      <c r="H21" s="111"/>
      <c r="I21" s="111"/>
      <c r="J21" s="111"/>
      <c r="K21" s="111"/>
      <c r="L21" s="68"/>
      <c r="M21" s="26" t="s">
        <v>682</v>
      </c>
      <c r="N21" s="26"/>
      <c r="O21" s="30"/>
    </row>
    <row r="22" spans="1:15" s="22" customFormat="1" ht="12.5" x14ac:dyDescent="0.25">
      <c r="A22" s="67"/>
      <c r="B22" s="67"/>
      <c r="C22" s="67"/>
      <c r="D22" s="67"/>
      <c r="E22" s="67"/>
      <c r="F22" s="67"/>
      <c r="G22" s="67"/>
      <c r="H22" s="67"/>
      <c r="I22" s="67"/>
      <c r="J22" s="67"/>
      <c r="K22" s="67"/>
      <c r="L22" s="67"/>
      <c r="M22" s="23"/>
      <c r="N22" s="23"/>
      <c r="O22" s="29"/>
    </row>
    <row r="23" spans="1:15" s="52" customFormat="1" x14ac:dyDescent="0.3">
      <c r="A23" s="69"/>
      <c r="B23" s="69"/>
      <c r="C23" s="69"/>
      <c r="D23" s="69"/>
      <c r="E23" s="69"/>
      <c r="F23" s="69"/>
      <c r="G23" s="114" t="s">
        <v>687</v>
      </c>
      <c r="H23" s="114"/>
      <c r="I23" s="114"/>
      <c r="J23" s="114"/>
      <c r="K23" s="114"/>
      <c r="L23" s="69"/>
    </row>
    <row r="24" spans="1:15" s="52" customFormat="1" x14ac:dyDescent="0.3">
      <c r="A24" s="69"/>
      <c r="B24" s="69"/>
      <c r="C24" s="69"/>
      <c r="D24" s="69"/>
      <c r="E24" s="69"/>
      <c r="F24" s="69"/>
      <c r="G24" s="70" t="s">
        <v>479</v>
      </c>
      <c r="H24" s="70" t="s">
        <v>480</v>
      </c>
      <c r="I24" s="70" t="s">
        <v>503</v>
      </c>
      <c r="J24" s="70" t="s">
        <v>515</v>
      </c>
      <c r="K24" s="70" t="s">
        <v>544</v>
      </c>
      <c r="L24" s="69"/>
    </row>
    <row r="25" spans="1:15" s="22" customFormat="1" ht="12.5" x14ac:dyDescent="0.25">
      <c r="A25" s="67"/>
      <c r="B25" s="115" t="s">
        <v>200</v>
      </c>
      <c r="C25" s="115"/>
      <c r="D25" s="115"/>
      <c r="E25" s="115"/>
      <c r="F25" s="115"/>
      <c r="G25" s="75" t="s">
        <v>688</v>
      </c>
      <c r="H25" s="75">
        <v>0.5</v>
      </c>
      <c r="I25" s="75">
        <v>0.8</v>
      </c>
      <c r="J25" s="75">
        <v>0.6</v>
      </c>
      <c r="K25" s="75">
        <v>0.6</v>
      </c>
      <c r="L25" s="67"/>
      <c r="M25" s="23"/>
      <c r="N25" s="23" t="s">
        <v>200</v>
      </c>
      <c r="O25" s="29"/>
    </row>
    <row r="26" spans="1:15" s="22" customFormat="1" ht="12.5" x14ac:dyDescent="0.25">
      <c r="A26" s="67"/>
      <c r="B26" s="115" t="s">
        <v>108</v>
      </c>
      <c r="C26" s="115"/>
      <c r="D26" s="115"/>
      <c r="E26" s="115"/>
      <c r="F26" s="115"/>
      <c r="G26" s="75" t="s">
        <v>688</v>
      </c>
      <c r="H26" s="75">
        <v>5.0999999999999996</v>
      </c>
      <c r="I26" s="75">
        <v>5.3</v>
      </c>
      <c r="J26" s="75">
        <v>6.2</v>
      </c>
      <c r="K26" s="75">
        <v>6.7</v>
      </c>
      <c r="L26" s="67"/>
      <c r="M26" s="23"/>
      <c r="N26" s="23" t="s">
        <v>108</v>
      </c>
      <c r="O26" s="29"/>
    </row>
    <row r="27" spans="1:15" s="22" customFormat="1" ht="12.5" x14ac:dyDescent="0.25">
      <c r="A27" s="67"/>
      <c r="B27" s="115" t="s">
        <v>109</v>
      </c>
      <c r="C27" s="115"/>
      <c r="D27" s="115"/>
      <c r="E27" s="115"/>
      <c r="F27" s="115"/>
      <c r="G27" s="75" t="s">
        <v>688</v>
      </c>
      <c r="H27" s="75">
        <v>3.6</v>
      </c>
      <c r="I27" s="75">
        <v>4.0999999999999996</v>
      </c>
      <c r="J27" s="75">
        <v>4.2</v>
      </c>
      <c r="K27" s="75">
        <v>4.3</v>
      </c>
      <c r="L27" s="67"/>
      <c r="M27" s="23"/>
      <c r="N27" s="23" t="s">
        <v>109</v>
      </c>
      <c r="O27" s="29"/>
    </row>
    <row r="28" spans="1:15" s="22" customFormat="1" ht="12.5" x14ac:dyDescent="0.25">
      <c r="A28" s="67"/>
      <c r="B28" s="115" t="s">
        <v>110</v>
      </c>
      <c r="C28" s="115"/>
      <c r="D28" s="115"/>
      <c r="E28" s="115"/>
      <c r="F28" s="115"/>
      <c r="G28" s="75" t="s">
        <v>688</v>
      </c>
      <c r="H28" s="75">
        <v>88.4</v>
      </c>
      <c r="I28" s="75">
        <v>87.4</v>
      </c>
      <c r="J28" s="75">
        <v>86.6</v>
      </c>
      <c r="K28" s="75">
        <v>85.7</v>
      </c>
      <c r="L28" s="67"/>
      <c r="M28" s="23"/>
      <c r="N28" s="23" t="s">
        <v>110</v>
      </c>
      <c r="O28" s="29"/>
    </row>
    <row r="29" spans="1:15" s="22" customFormat="1" ht="12.5" x14ac:dyDescent="0.25">
      <c r="A29" s="67"/>
      <c r="B29" s="115" t="s">
        <v>201</v>
      </c>
      <c r="C29" s="115"/>
      <c r="D29" s="115"/>
      <c r="E29" s="115"/>
      <c r="F29" s="115"/>
      <c r="G29" s="75" t="s">
        <v>688</v>
      </c>
      <c r="H29" s="75">
        <v>0.5</v>
      </c>
      <c r="I29" s="75">
        <v>0.6</v>
      </c>
      <c r="J29" s="75">
        <v>0.7</v>
      </c>
      <c r="K29" s="75">
        <v>0.7</v>
      </c>
      <c r="L29" s="67"/>
      <c r="M29" s="23"/>
      <c r="N29" s="23" t="s">
        <v>201</v>
      </c>
      <c r="O29" s="29"/>
    </row>
    <row r="30" spans="1:15" s="22" customFormat="1" ht="12.5" x14ac:dyDescent="0.25">
      <c r="A30" s="67"/>
      <c r="B30" s="115" t="s">
        <v>202</v>
      </c>
      <c r="C30" s="115"/>
      <c r="D30" s="115"/>
      <c r="E30" s="115"/>
      <c r="F30" s="115"/>
      <c r="G30" s="75" t="s">
        <v>688</v>
      </c>
      <c r="H30" s="75">
        <v>1.4</v>
      </c>
      <c r="I30" s="75">
        <v>1.4</v>
      </c>
      <c r="J30" s="75">
        <v>1.5</v>
      </c>
      <c r="K30" s="75">
        <v>1.6</v>
      </c>
      <c r="L30" s="67"/>
      <c r="M30" s="23"/>
      <c r="N30" s="23" t="s">
        <v>202</v>
      </c>
      <c r="O30" s="29"/>
    </row>
    <row r="31" spans="1:15" s="22" customFormat="1" ht="12.5" x14ac:dyDescent="0.25">
      <c r="A31" s="67"/>
      <c r="B31" s="115" t="s">
        <v>512</v>
      </c>
      <c r="C31" s="115"/>
      <c r="D31" s="115"/>
      <c r="E31" s="115"/>
      <c r="F31" s="115"/>
      <c r="G31" s="75" t="s">
        <v>688</v>
      </c>
      <c r="H31" s="75">
        <v>0.5</v>
      </c>
      <c r="I31" s="75">
        <v>0.4</v>
      </c>
      <c r="J31" s="75">
        <v>0.3</v>
      </c>
      <c r="K31" s="75">
        <v>0.3</v>
      </c>
      <c r="L31" s="67"/>
      <c r="M31" s="23"/>
      <c r="N31" s="23" t="s">
        <v>512</v>
      </c>
      <c r="O31" s="29"/>
    </row>
    <row r="32" spans="1:15" s="22" customFormat="1" ht="12.5" x14ac:dyDescent="0.25">
      <c r="A32" s="67"/>
      <c r="B32" s="67"/>
      <c r="C32" s="67"/>
      <c r="D32" s="67"/>
      <c r="E32" s="67"/>
      <c r="F32" s="67"/>
      <c r="G32" s="67"/>
      <c r="H32" s="67"/>
      <c r="I32" s="67"/>
      <c r="J32" s="67"/>
      <c r="K32" s="67"/>
      <c r="L32" s="67"/>
      <c r="M32" s="23"/>
      <c r="N32" s="23"/>
      <c r="O32" s="29"/>
    </row>
    <row r="33" spans="1:15" s="22" customFormat="1" ht="12.5" x14ac:dyDescent="0.25">
      <c r="A33" s="67"/>
      <c r="B33" s="115" t="s">
        <v>24</v>
      </c>
      <c r="C33" s="115"/>
      <c r="D33" s="115"/>
      <c r="E33" s="115"/>
      <c r="F33" s="115"/>
      <c r="G33" s="73" t="s">
        <v>688</v>
      </c>
      <c r="H33" s="73">
        <v>15775</v>
      </c>
      <c r="I33" s="73">
        <v>15581</v>
      </c>
      <c r="J33" s="73">
        <v>15428</v>
      </c>
      <c r="K33" s="73">
        <v>16138</v>
      </c>
      <c r="L33" s="67"/>
      <c r="M33" s="23"/>
      <c r="N33" s="23" t="s">
        <v>24</v>
      </c>
      <c r="O33" s="29"/>
    </row>
    <row r="34" spans="1:15" s="22" customFormat="1" ht="12.5" x14ac:dyDescent="0.25">
      <c r="A34" s="67"/>
      <c r="B34" s="67"/>
      <c r="C34" s="67"/>
      <c r="D34" s="67"/>
      <c r="E34" s="67"/>
      <c r="F34" s="67"/>
      <c r="G34" s="67"/>
      <c r="H34" s="67"/>
      <c r="I34" s="67"/>
      <c r="J34" s="67"/>
      <c r="K34" s="67"/>
      <c r="L34" s="67"/>
      <c r="M34" s="23"/>
      <c r="N34" s="23"/>
      <c r="O34" s="29"/>
    </row>
    <row r="35" spans="1:15" s="22" customFormat="1" ht="12.5" hidden="1" x14ac:dyDescent="0.25">
      <c r="A35" s="67"/>
      <c r="B35" s="67"/>
      <c r="C35" s="67"/>
      <c r="D35" s="67"/>
      <c r="E35" s="67"/>
      <c r="F35" s="67"/>
      <c r="G35" s="67"/>
      <c r="H35" s="67"/>
      <c r="I35" s="67"/>
      <c r="J35" s="67"/>
      <c r="K35" s="67"/>
      <c r="L35" s="67"/>
      <c r="M35" s="23"/>
      <c r="N35" s="23"/>
      <c r="O35" s="29"/>
    </row>
    <row r="36" spans="1:15" s="22" customFormat="1" ht="12.5" hidden="1" x14ac:dyDescent="0.25">
      <c r="A36" s="67"/>
      <c r="B36" s="67"/>
      <c r="C36" s="67"/>
      <c r="D36" s="67"/>
      <c r="E36" s="67"/>
      <c r="F36" s="67"/>
      <c r="G36" s="67"/>
      <c r="H36" s="67"/>
      <c r="I36" s="67"/>
      <c r="J36" s="67"/>
      <c r="K36" s="67"/>
      <c r="L36" s="67"/>
      <c r="M36" s="23"/>
      <c r="N36" s="23"/>
      <c r="O36" s="29"/>
    </row>
    <row r="37" spans="1:15" s="22" customFormat="1" ht="12.5" hidden="1" x14ac:dyDescent="0.25">
      <c r="A37" s="67"/>
      <c r="B37" s="67"/>
      <c r="C37" s="67"/>
      <c r="D37" s="67"/>
      <c r="E37" s="67"/>
      <c r="F37" s="67"/>
      <c r="G37" s="67"/>
      <c r="H37" s="67"/>
      <c r="I37" s="67"/>
      <c r="J37" s="67"/>
      <c r="K37" s="67"/>
      <c r="L37" s="67"/>
      <c r="M37" s="23"/>
      <c r="N37" s="23"/>
      <c r="O37" s="29"/>
    </row>
    <row r="38" spans="1:15" s="22" customFormat="1" ht="12.5" hidden="1" x14ac:dyDescent="0.25">
      <c r="A38" s="67"/>
      <c r="B38" s="67"/>
      <c r="C38" s="67"/>
      <c r="D38" s="67"/>
      <c r="E38" s="67"/>
      <c r="F38" s="67"/>
      <c r="G38" s="67"/>
      <c r="H38" s="67"/>
      <c r="I38" s="67"/>
      <c r="J38" s="67"/>
      <c r="K38" s="67"/>
      <c r="L38" s="67"/>
      <c r="M38" s="23"/>
      <c r="N38" s="23"/>
      <c r="O38" s="29"/>
    </row>
    <row r="39" spans="1:15" s="22" customFormat="1" ht="12.5" hidden="1" x14ac:dyDescent="0.25">
      <c r="A39" s="67"/>
      <c r="B39" s="67"/>
      <c r="C39" s="67"/>
      <c r="D39" s="67"/>
      <c r="E39" s="67"/>
      <c r="F39" s="67"/>
      <c r="G39" s="67"/>
      <c r="H39" s="67"/>
      <c r="I39" s="67"/>
      <c r="J39" s="67"/>
      <c r="K39" s="67"/>
      <c r="L39" s="67"/>
      <c r="M39" s="23"/>
      <c r="N39" s="23"/>
      <c r="O39" s="29"/>
    </row>
    <row r="40" spans="1:15" s="22" customFormat="1" ht="12.5" hidden="1" x14ac:dyDescent="0.25">
      <c r="A40" s="67"/>
      <c r="B40" s="67"/>
      <c r="C40" s="67"/>
      <c r="D40" s="67"/>
      <c r="E40" s="67"/>
      <c r="F40" s="67"/>
      <c r="G40" s="67"/>
      <c r="H40" s="67"/>
      <c r="I40" s="67"/>
      <c r="J40" s="67"/>
      <c r="K40" s="67"/>
      <c r="L40" s="67"/>
      <c r="M40" s="23"/>
      <c r="N40" s="23"/>
      <c r="O40" s="29"/>
    </row>
    <row r="41" spans="1:15" s="22" customFormat="1" ht="12.5" hidden="1" x14ac:dyDescent="0.25">
      <c r="A41" s="67"/>
      <c r="B41" s="67"/>
      <c r="C41" s="67"/>
      <c r="D41" s="67"/>
      <c r="E41" s="67"/>
      <c r="F41" s="67"/>
      <c r="G41" s="67"/>
      <c r="H41" s="67"/>
      <c r="I41" s="67"/>
      <c r="J41" s="67"/>
      <c r="K41" s="67"/>
      <c r="L41" s="67"/>
      <c r="M41" s="23"/>
      <c r="N41" s="23"/>
      <c r="O41" s="29"/>
    </row>
    <row r="42" spans="1:15" s="22" customFormat="1" ht="12.5" hidden="1" x14ac:dyDescent="0.25">
      <c r="A42" s="67"/>
      <c r="B42" s="67"/>
      <c r="C42" s="67"/>
      <c r="D42" s="67"/>
      <c r="E42" s="67"/>
      <c r="F42" s="67"/>
      <c r="G42" s="67"/>
      <c r="H42" s="67"/>
      <c r="I42" s="67"/>
      <c r="J42" s="67"/>
      <c r="K42" s="67"/>
      <c r="L42" s="67"/>
      <c r="M42" s="23"/>
      <c r="N42" s="23"/>
      <c r="O42" s="29"/>
    </row>
    <row r="43" spans="1:15" s="22" customFormat="1" ht="12.5" hidden="1" x14ac:dyDescent="0.25">
      <c r="A43" s="67"/>
      <c r="B43" s="67"/>
      <c r="C43" s="67"/>
      <c r="D43" s="67"/>
      <c r="E43" s="67"/>
      <c r="F43" s="67"/>
      <c r="G43" s="67"/>
      <c r="H43" s="67"/>
      <c r="I43" s="67"/>
      <c r="J43" s="67"/>
      <c r="K43" s="67"/>
      <c r="L43" s="67"/>
      <c r="M43" s="23"/>
      <c r="N43" s="23"/>
      <c r="O43" s="29"/>
    </row>
    <row r="44" spans="1:15" s="22" customFormat="1" ht="12.5" hidden="1" x14ac:dyDescent="0.25">
      <c r="A44" s="67"/>
      <c r="B44" s="67"/>
      <c r="C44" s="67"/>
      <c r="D44" s="67"/>
      <c r="E44" s="67"/>
      <c r="F44" s="67"/>
      <c r="G44" s="67"/>
      <c r="H44" s="67"/>
      <c r="I44" s="67"/>
      <c r="J44" s="67"/>
      <c r="K44" s="67"/>
      <c r="L44" s="67"/>
      <c r="M44" s="23"/>
      <c r="N44" s="23"/>
      <c r="O44" s="29"/>
    </row>
    <row r="45" spans="1:15" s="22" customFormat="1" ht="12.5" hidden="1" x14ac:dyDescent="0.25">
      <c r="A45" s="67"/>
      <c r="B45" s="67"/>
      <c r="C45" s="67"/>
      <c r="D45" s="67"/>
      <c r="E45" s="67"/>
      <c r="F45" s="67"/>
      <c r="G45" s="67"/>
      <c r="H45" s="67"/>
      <c r="I45" s="67"/>
      <c r="J45" s="67"/>
      <c r="K45" s="67"/>
      <c r="L45" s="67"/>
      <c r="M45" s="23"/>
      <c r="N45" s="23"/>
      <c r="O45" s="29"/>
    </row>
    <row r="46" spans="1:15" s="22" customFormat="1" ht="12.5" hidden="1" x14ac:dyDescent="0.25">
      <c r="A46" s="67"/>
      <c r="B46" s="67"/>
      <c r="C46" s="67"/>
      <c r="D46" s="67"/>
      <c r="E46" s="67"/>
      <c r="F46" s="67"/>
      <c r="G46" s="67"/>
      <c r="H46" s="67"/>
      <c r="I46" s="67"/>
      <c r="J46" s="67"/>
      <c r="K46" s="67"/>
      <c r="L46" s="67"/>
      <c r="M46" s="23"/>
      <c r="N46" s="23"/>
      <c r="O46" s="29"/>
    </row>
    <row r="47" spans="1:15" s="22" customFormat="1" ht="12.5" hidden="1" x14ac:dyDescent="0.25">
      <c r="A47" s="67"/>
      <c r="B47" s="67"/>
      <c r="C47" s="67"/>
      <c r="D47" s="67"/>
      <c r="E47" s="67"/>
      <c r="F47" s="67"/>
      <c r="G47" s="67"/>
      <c r="H47" s="67"/>
      <c r="I47" s="67"/>
      <c r="J47" s="67"/>
      <c r="K47" s="67"/>
      <c r="L47" s="67"/>
      <c r="M47" s="23"/>
      <c r="N47" s="23"/>
      <c r="O47" s="29"/>
    </row>
    <row r="48" spans="1:15" s="22" customFormat="1" ht="12.5" hidden="1" x14ac:dyDescent="0.25">
      <c r="A48" s="67"/>
      <c r="B48" s="67"/>
      <c r="C48" s="67"/>
      <c r="D48" s="67"/>
      <c r="E48" s="67"/>
      <c r="F48" s="67"/>
      <c r="G48" s="67"/>
      <c r="H48" s="67"/>
      <c r="I48" s="67"/>
      <c r="J48" s="67"/>
      <c r="K48" s="67"/>
      <c r="L48" s="67"/>
      <c r="M48" s="23"/>
      <c r="N48" s="23"/>
      <c r="O48" s="29"/>
    </row>
    <row r="49" spans="1:15" s="22" customFormat="1" ht="12.5" hidden="1" x14ac:dyDescent="0.25">
      <c r="A49" s="67"/>
      <c r="B49" s="67"/>
      <c r="C49" s="67"/>
      <c r="D49" s="67"/>
      <c r="E49" s="67"/>
      <c r="F49" s="67"/>
      <c r="G49" s="67"/>
      <c r="H49" s="67"/>
      <c r="I49" s="67"/>
      <c r="J49" s="67"/>
      <c r="K49" s="67"/>
      <c r="L49" s="67"/>
      <c r="M49" s="23"/>
      <c r="N49" s="23"/>
      <c r="O49" s="29"/>
    </row>
    <row r="50" spans="1:15" s="22" customFormat="1" ht="12.5" hidden="1" x14ac:dyDescent="0.25">
      <c r="A50" s="67"/>
      <c r="B50" s="67"/>
      <c r="C50" s="67"/>
      <c r="D50" s="67"/>
      <c r="E50" s="67"/>
      <c r="F50" s="67"/>
      <c r="G50" s="67"/>
      <c r="H50" s="67"/>
      <c r="I50" s="67"/>
      <c r="J50" s="67"/>
      <c r="K50" s="67"/>
      <c r="L50" s="67"/>
      <c r="M50" s="23"/>
      <c r="N50" s="23"/>
      <c r="O50" s="29"/>
    </row>
    <row r="51" spans="1:15" s="22" customFormat="1" ht="12.5" hidden="1" x14ac:dyDescent="0.25">
      <c r="A51" s="67"/>
      <c r="B51" s="67"/>
      <c r="C51" s="67"/>
      <c r="D51" s="67"/>
      <c r="E51" s="67"/>
      <c r="F51" s="67"/>
      <c r="G51" s="67"/>
      <c r="H51" s="67"/>
      <c r="I51" s="67"/>
      <c r="J51" s="67"/>
      <c r="K51" s="67"/>
      <c r="L51" s="67"/>
      <c r="M51" s="23"/>
      <c r="N51" s="23"/>
      <c r="O51" s="29"/>
    </row>
    <row r="52" spans="1:15" s="22" customFormat="1" ht="12.5" hidden="1" x14ac:dyDescent="0.25">
      <c r="A52" s="67"/>
      <c r="B52" s="67"/>
      <c r="C52" s="67"/>
      <c r="D52" s="67"/>
      <c r="E52" s="67"/>
      <c r="F52" s="67"/>
      <c r="G52" s="67"/>
      <c r="H52" s="67"/>
      <c r="I52" s="67"/>
      <c r="J52" s="67"/>
      <c r="K52" s="67"/>
      <c r="L52" s="67"/>
      <c r="M52" s="23"/>
      <c r="N52" s="23"/>
      <c r="O52" s="29"/>
    </row>
    <row r="53" spans="1:15" s="22" customFormat="1" ht="12.5" hidden="1" x14ac:dyDescent="0.25">
      <c r="A53" s="67"/>
      <c r="B53" s="67"/>
      <c r="C53" s="67"/>
      <c r="D53" s="67"/>
      <c r="E53" s="67"/>
      <c r="F53" s="67"/>
      <c r="G53" s="67"/>
      <c r="H53" s="67"/>
      <c r="I53" s="67"/>
      <c r="J53" s="67"/>
      <c r="K53" s="67"/>
      <c r="L53" s="67"/>
      <c r="M53" s="23"/>
      <c r="N53" s="23"/>
      <c r="O53" s="29"/>
    </row>
    <row r="54" spans="1:15" s="22" customFormat="1" ht="12.5" hidden="1" x14ac:dyDescent="0.25">
      <c r="A54" s="67"/>
      <c r="B54" s="67"/>
      <c r="C54" s="67"/>
      <c r="D54" s="67"/>
      <c r="E54" s="67"/>
      <c r="F54" s="67"/>
      <c r="G54" s="67"/>
      <c r="H54" s="67"/>
      <c r="I54" s="67"/>
      <c r="J54" s="67"/>
      <c r="K54" s="67"/>
      <c r="L54" s="67"/>
      <c r="M54" s="23"/>
      <c r="N54" s="23"/>
      <c r="O54" s="29"/>
    </row>
    <row r="55" spans="1:15" s="22" customFormat="1" ht="12.5" hidden="1" x14ac:dyDescent="0.25">
      <c r="A55" s="67"/>
      <c r="B55" s="67"/>
      <c r="C55" s="67"/>
      <c r="D55" s="67"/>
      <c r="E55" s="67"/>
      <c r="F55" s="67"/>
      <c r="G55" s="67"/>
      <c r="H55" s="67"/>
      <c r="I55" s="67"/>
      <c r="J55" s="67"/>
      <c r="K55" s="67"/>
      <c r="L55" s="67"/>
      <c r="M55" s="23"/>
      <c r="N55" s="23"/>
      <c r="O55" s="29"/>
    </row>
    <row r="56" spans="1:15" s="22" customFormat="1" ht="12.5" hidden="1" x14ac:dyDescent="0.25">
      <c r="A56" s="67"/>
      <c r="B56" s="67"/>
      <c r="C56" s="67"/>
      <c r="D56" s="67"/>
      <c r="E56" s="67"/>
      <c r="F56" s="67"/>
      <c r="G56" s="67"/>
      <c r="H56" s="67"/>
      <c r="I56" s="67"/>
      <c r="J56" s="67"/>
      <c r="K56" s="67"/>
      <c r="L56" s="67"/>
      <c r="M56" s="23"/>
      <c r="N56" s="23"/>
      <c r="O56" s="29"/>
    </row>
    <row r="57" spans="1:15" s="22" customFormat="1" ht="12.5" hidden="1" x14ac:dyDescent="0.25">
      <c r="A57" s="67"/>
      <c r="B57" s="67"/>
      <c r="C57" s="67"/>
      <c r="D57" s="67"/>
      <c r="E57" s="67"/>
      <c r="F57" s="67"/>
      <c r="G57" s="67"/>
      <c r="H57" s="67"/>
      <c r="I57" s="67"/>
      <c r="J57" s="67"/>
      <c r="K57" s="67"/>
      <c r="L57" s="67"/>
      <c r="M57" s="23"/>
      <c r="N57" s="23"/>
      <c r="O57" s="29"/>
    </row>
    <row r="58" spans="1:15" s="22" customFormat="1" ht="12.5" hidden="1" x14ac:dyDescent="0.25">
      <c r="A58" s="67"/>
      <c r="B58" s="67"/>
      <c r="C58" s="67"/>
      <c r="D58" s="67"/>
      <c r="E58" s="67"/>
      <c r="F58" s="67"/>
      <c r="G58" s="67"/>
      <c r="H58" s="67"/>
      <c r="I58" s="67"/>
      <c r="J58" s="67"/>
      <c r="K58" s="67"/>
      <c r="L58" s="67"/>
      <c r="M58" s="23"/>
      <c r="N58" s="23"/>
      <c r="O58" s="29"/>
    </row>
    <row r="59" spans="1:15" s="22" customFormat="1" ht="12.5" hidden="1" x14ac:dyDescent="0.25">
      <c r="A59" s="67"/>
      <c r="B59" s="67"/>
      <c r="C59" s="67"/>
      <c r="D59" s="67"/>
      <c r="E59" s="67"/>
      <c r="F59" s="67"/>
      <c r="G59" s="67"/>
      <c r="H59" s="67"/>
      <c r="I59" s="67"/>
      <c r="J59" s="67"/>
      <c r="K59" s="67"/>
      <c r="L59" s="67"/>
      <c r="M59" s="23"/>
      <c r="N59" s="23"/>
      <c r="O59" s="29"/>
    </row>
    <row r="60" spans="1:15" s="22" customFormat="1" ht="12.5" hidden="1" x14ac:dyDescent="0.25">
      <c r="A60" s="67"/>
      <c r="B60" s="67"/>
      <c r="C60" s="67"/>
      <c r="D60" s="67"/>
      <c r="E60" s="67"/>
      <c r="F60" s="67"/>
      <c r="G60" s="67"/>
      <c r="H60" s="67"/>
      <c r="I60" s="67"/>
      <c r="J60" s="67"/>
      <c r="K60" s="67"/>
      <c r="L60" s="67"/>
      <c r="M60" s="23"/>
      <c r="N60" s="23"/>
      <c r="O60" s="29"/>
    </row>
    <row r="61" spans="1:15" s="22" customFormat="1" ht="12.5" hidden="1" x14ac:dyDescent="0.25">
      <c r="A61" s="67"/>
      <c r="B61" s="67"/>
      <c r="C61" s="67"/>
      <c r="D61" s="67"/>
      <c r="E61" s="67"/>
      <c r="F61" s="67"/>
      <c r="G61" s="67"/>
      <c r="H61" s="67"/>
      <c r="I61" s="67"/>
      <c r="J61" s="67"/>
      <c r="K61" s="67"/>
      <c r="L61" s="67"/>
      <c r="M61" s="23"/>
      <c r="N61" s="23"/>
      <c r="O61" s="29"/>
    </row>
    <row r="62" spans="1:15" s="22" customFormat="1" ht="12.5" hidden="1" x14ac:dyDescent="0.25">
      <c r="A62" s="67"/>
      <c r="B62" s="67"/>
      <c r="C62" s="67"/>
      <c r="D62" s="67"/>
      <c r="E62" s="67"/>
      <c r="F62" s="67"/>
      <c r="G62" s="67"/>
      <c r="H62" s="67"/>
      <c r="I62" s="67"/>
      <c r="J62" s="67"/>
      <c r="K62" s="67"/>
      <c r="L62" s="67"/>
      <c r="M62" s="23"/>
      <c r="N62" s="23"/>
      <c r="O62" s="29"/>
    </row>
    <row r="63" spans="1:15" s="22" customFormat="1" ht="12.5" hidden="1" x14ac:dyDescent="0.25">
      <c r="A63" s="67"/>
      <c r="B63" s="67"/>
      <c r="C63" s="67"/>
      <c r="D63" s="67"/>
      <c r="E63" s="67"/>
      <c r="F63" s="67"/>
      <c r="G63" s="67"/>
      <c r="H63" s="67"/>
      <c r="I63" s="67"/>
      <c r="J63" s="67"/>
      <c r="K63" s="67"/>
      <c r="L63" s="67"/>
      <c r="M63" s="23"/>
      <c r="N63" s="23"/>
      <c r="O63" s="29"/>
    </row>
    <row r="64" spans="1:15" s="22" customFormat="1" ht="12.5" hidden="1" x14ac:dyDescent="0.25">
      <c r="A64" s="67"/>
      <c r="B64" s="67"/>
      <c r="C64" s="67"/>
      <c r="D64" s="67"/>
      <c r="E64" s="67"/>
      <c r="F64" s="67"/>
      <c r="G64" s="67"/>
      <c r="H64" s="67"/>
      <c r="I64" s="67"/>
      <c r="J64" s="67"/>
      <c r="K64" s="67"/>
      <c r="L64" s="67"/>
      <c r="M64" s="23"/>
      <c r="N64" s="23"/>
      <c r="O64" s="29"/>
    </row>
    <row r="65" spans="1:15" s="22" customFormat="1" ht="12.5" hidden="1" x14ac:dyDescent="0.25">
      <c r="A65" s="67"/>
      <c r="B65" s="67"/>
      <c r="C65" s="67"/>
      <c r="D65" s="67"/>
      <c r="E65" s="67"/>
      <c r="F65" s="67"/>
      <c r="G65" s="67"/>
      <c r="H65" s="67"/>
      <c r="I65" s="67"/>
      <c r="J65" s="67"/>
      <c r="K65" s="67"/>
      <c r="L65" s="67"/>
      <c r="M65" s="23"/>
      <c r="N65" s="23"/>
      <c r="O65" s="29"/>
    </row>
    <row r="66" spans="1:15" s="22" customFormat="1" ht="12.5" hidden="1" x14ac:dyDescent="0.25">
      <c r="A66" s="67"/>
      <c r="B66" s="67"/>
      <c r="C66" s="67"/>
      <c r="D66" s="67"/>
      <c r="E66" s="67"/>
      <c r="F66" s="67"/>
      <c r="G66" s="67"/>
      <c r="H66" s="67"/>
      <c r="I66" s="67"/>
      <c r="J66" s="67"/>
      <c r="K66" s="67"/>
      <c r="L66" s="67"/>
      <c r="M66" s="23"/>
      <c r="N66" s="23"/>
      <c r="O66" s="29"/>
    </row>
    <row r="67" spans="1:15" s="22" customFormat="1" ht="12.5" hidden="1" x14ac:dyDescent="0.25">
      <c r="A67" s="67"/>
      <c r="B67" s="67"/>
      <c r="C67" s="67"/>
      <c r="D67" s="67"/>
      <c r="E67" s="67"/>
      <c r="F67" s="67"/>
      <c r="G67" s="67"/>
      <c r="H67" s="67"/>
      <c r="I67" s="67"/>
      <c r="J67" s="67"/>
      <c r="K67" s="67"/>
      <c r="L67" s="67"/>
      <c r="M67" s="23"/>
      <c r="N67" s="23"/>
      <c r="O67" s="29"/>
    </row>
    <row r="68" spans="1:15" s="22" customFormat="1" ht="12.5" hidden="1" x14ac:dyDescent="0.25">
      <c r="A68" s="67"/>
      <c r="B68" s="67"/>
      <c r="C68" s="67"/>
      <c r="D68" s="67"/>
      <c r="E68" s="67"/>
      <c r="F68" s="67"/>
      <c r="G68" s="67"/>
      <c r="H68" s="67"/>
      <c r="I68" s="67"/>
      <c r="J68" s="67"/>
      <c r="K68" s="67"/>
      <c r="L68" s="67"/>
      <c r="M68" s="23"/>
      <c r="N68" s="23"/>
      <c r="O68" s="29"/>
    </row>
    <row r="69" spans="1:15" s="22" customFormat="1" ht="12.5" hidden="1" x14ac:dyDescent="0.25">
      <c r="A69" s="67"/>
      <c r="B69" s="67"/>
      <c r="C69" s="67"/>
      <c r="D69" s="67"/>
      <c r="E69" s="67"/>
      <c r="F69" s="67"/>
      <c r="G69" s="67"/>
      <c r="H69" s="67"/>
      <c r="I69" s="67"/>
      <c r="J69" s="67"/>
      <c r="K69" s="67"/>
      <c r="L69" s="67"/>
      <c r="M69" s="23"/>
      <c r="N69" s="23"/>
      <c r="O69" s="29"/>
    </row>
    <row r="70" spans="1:15" s="22" customFormat="1" ht="12.5" hidden="1" x14ac:dyDescent="0.25">
      <c r="A70" s="67"/>
      <c r="B70" s="67"/>
      <c r="C70" s="67"/>
      <c r="D70" s="67"/>
      <c r="E70" s="67"/>
      <c r="F70" s="67"/>
      <c r="G70" s="67"/>
      <c r="H70" s="67"/>
      <c r="I70" s="67"/>
      <c r="J70" s="67"/>
      <c r="K70" s="67"/>
      <c r="L70" s="67"/>
      <c r="M70" s="23"/>
      <c r="N70" s="23"/>
      <c r="O70" s="29"/>
    </row>
    <row r="71" spans="1:15" s="22" customFormat="1" ht="12.5" hidden="1" x14ac:dyDescent="0.25">
      <c r="A71" s="67"/>
      <c r="B71" s="67"/>
      <c r="C71" s="67"/>
      <c r="D71" s="67"/>
      <c r="E71" s="67"/>
      <c r="F71" s="67"/>
      <c r="G71" s="67"/>
      <c r="H71" s="67"/>
      <c r="I71" s="67"/>
      <c r="J71" s="67"/>
      <c r="K71" s="67"/>
      <c r="L71" s="67"/>
      <c r="M71" s="23"/>
      <c r="N71" s="23"/>
      <c r="O71" s="29"/>
    </row>
    <row r="72" spans="1:15" s="22" customFormat="1" ht="12.5" hidden="1" x14ac:dyDescent="0.25">
      <c r="A72" s="67"/>
      <c r="B72" s="67"/>
      <c r="C72" s="67"/>
      <c r="D72" s="67"/>
      <c r="E72" s="67"/>
      <c r="F72" s="67"/>
      <c r="G72" s="67"/>
      <c r="H72" s="67"/>
      <c r="I72" s="67"/>
      <c r="J72" s="67"/>
      <c r="K72" s="67"/>
      <c r="L72" s="67"/>
      <c r="M72" s="23"/>
      <c r="N72" s="23"/>
      <c r="O72" s="29"/>
    </row>
    <row r="73" spans="1:15" s="22" customFormat="1" ht="12.5" hidden="1" x14ac:dyDescent="0.25">
      <c r="A73" s="67"/>
      <c r="B73" s="67"/>
      <c r="C73" s="67"/>
      <c r="D73" s="67"/>
      <c r="E73" s="67"/>
      <c r="F73" s="67"/>
      <c r="G73" s="67"/>
      <c r="H73" s="67"/>
      <c r="I73" s="67"/>
      <c r="J73" s="67"/>
      <c r="K73" s="67"/>
      <c r="L73" s="67"/>
      <c r="M73" s="23"/>
      <c r="N73" s="23"/>
      <c r="O73" s="29"/>
    </row>
    <row r="74" spans="1:15" s="22" customFormat="1" ht="12.5" hidden="1"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5" hidden="1" x14ac:dyDescent="0.25">
      <c r="A76" s="67"/>
      <c r="B76" s="67"/>
      <c r="C76" s="67"/>
      <c r="D76" s="67"/>
      <c r="E76" s="67"/>
      <c r="F76" s="67"/>
      <c r="G76" s="67"/>
      <c r="H76" s="67"/>
      <c r="I76" s="67"/>
      <c r="J76" s="67"/>
      <c r="K76" s="67"/>
      <c r="L76" s="67"/>
      <c r="M76" s="23"/>
      <c r="N76" s="23"/>
      <c r="O76" s="29"/>
    </row>
    <row r="77" spans="1:15" s="22" customFormat="1" ht="12.5" hidden="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mjufCKycA7OCVZkV2aaSu6l3hGEd/Zji5oFcJpz8klFf3X62dft28KD+AV80OhhCNCBY7BhEg+cONC277dJ4xA==" saltValue="9vdL6OWwNhPfGhbVqO6wJg==" spinCount="100000" sheet="1" objects="1" scenarios="1"/>
  <mergeCells count="24">
    <mergeCell ref="B33:F33"/>
    <mergeCell ref="B16:F16"/>
    <mergeCell ref="B18:F18"/>
    <mergeCell ref="B21:K21"/>
    <mergeCell ref="G23:K23"/>
    <mergeCell ref="B25:F25"/>
    <mergeCell ref="B26:F26"/>
    <mergeCell ref="B27:F27"/>
    <mergeCell ref="B28:F28"/>
    <mergeCell ref="B29:F29"/>
    <mergeCell ref="B30:F30"/>
    <mergeCell ref="B31:F31"/>
    <mergeCell ref="B15:F15"/>
    <mergeCell ref="A1:B2"/>
    <mergeCell ref="C1:J1"/>
    <mergeCell ref="C2:K2"/>
    <mergeCell ref="B5:K5"/>
    <mergeCell ref="G7:K7"/>
    <mergeCell ref="B9:F9"/>
    <mergeCell ref="B10:F10"/>
    <mergeCell ref="B11:F11"/>
    <mergeCell ref="B12:F12"/>
    <mergeCell ref="B13:F13"/>
    <mergeCell ref="B14:F14"/>
  </mergeCells>
  <pageMargins left="0.2" right="0.2" top="0.25" bottom="0.35" header="0.3" footer="0.45"/>
  <pageSetup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682C-2B5B-481E-8427-8FBC3DF41BAA}">
  <sheetPr codeName="Sheet12"/>
  <dimension ref="A1:L51"/>
  <sheetViews>
    <sheetView showRowColHeaders="0" topLeftCell="A11" zoomScaleNormal="100" workbookViewId="0">
      <selection activeCell="A30" sqref="A30:K30"/>
    </sheetView>
  </sheetViews>
  <sheetFormatPr defaultColWidth="0" defaultRowHeight="13" zeroHeight="1" x14ac:dyDescent="0.3"/>
  <cols>
    <col min="1" max="11" width="10" style="1" customWidth="1"/>
    <col min="12" max="12" width="0" style="1" hidden="1" customWidth="1"/>
    <col min="13" max="16384" width="9.09765625" style="1" hidden="1"/>
  </cols>
  <sheetData>
    <row r="1" x14ac:dyDescent="0.3"/>
    <row r="2" x14ac:dyDescent="0.3"/>
    <row r="3" x14ac:dyDescent="0.3"/>
    <row r="4" x14ac:dyDescent="0.3"/>
    <row r="5" x14ac:dyDescent="0.3"/>
    <row r="6" x14ac:dyDescent="0.3"/>
    <row r="7" x14ac:dyDescent="0.3"/>
    <row r="8" x14ac:dyDescent="0.3"/>
    <row r="9" x14ac:dyDescent="0.3"/>
    <row r="10" x14ac:dyDescent="0.3"/>
    <row r="11" x14ac:dyDescent="0.3"/>
    <row r="12" x14ac:dyDescent="0.3"/>
    <row r="13" x14ac:dyDescent="0.3"/>
    <row r="14" x14ac:dyDescent="0.3"/>
    <row r="15" x14ac:dyDescent="0.3"/>
    <row r="16" x14ac:dyDescent="0.3"/>
    <row r="17" spans="1:11" x14ac:dyDescent="0.3"/>
    <row r="18" spans="1:11" x14ac:dyDescent="0.3"/>
    <row r="19" spans="1:11" x14ac:dyDescent="0.3"/>
    <row r="20" spans="1:11" x14ac:dyDescent="0.3"/>
    <row r="21" spans="1:11" x14ac:dyDescent="0.3"/>
    <row r="22" spans="1:11" x14ac:dyDescent="0.3"/>
    <row r="23" spans="1:11" x14ac:dyDescent="0.3"/>
    <row r="24" spans="1:11" x14ac:dyDescent="0.3"/>
    <row r="25" spans="1:11" x14ac:dyDescent="0.3"/>
    <row r="26" spans="1:11" x14ac:dyDescent="0.3"/>
    <row r="27" spans="1:11" x14ac:dyDescent="0.3"/>
    <row r="28" spans="1:11" ht="14" x14ac:dyDescent="0.3">
      <c r="A28" s="89" t="s">
        <v>239</v>
      </c>
      <c r="B28" s="89"/>
      <c r="C28" s="89"/>
      <c r="D28" s="89"/>
      <c r="E28" s="89"/>
      <c r="F28" s="89"/>
      <c r="G28" s="89"/>
      <c r="H28" s="89"/>
      <c r="I28" s="89"/>
      <c r="J28" s="89"/>
      <c r="K28" s="89"/>
    </row>
    <row r="29" spans="1:11" x14ac:dyDescent="0.3"/>
    <row r="30" spans="1:11" ht="43.5" customHeight="1" x14ac:dyDescent="0.3">
      <c r="A30" s="90" t="str">
        <f>"©"&amp;REPyear&amp;" Association of American Medical Colleges. May be reproduced and distributed, with attribution, for the noncommercial purpose of scientific or educational advancement."</f>
        <v>©2025 Association of American Medical Colleges. May be reproduced and distributed, with attribution, for the noncommercial purpose of scientific or educational advancement.</v>
      </c>
      <c r="B30" s="90"/>
      <c r="C30" s="90"/>
      <c r="D30" s="90"/>
      <c r="E30" s="90"/>
      <c r="F30" s="90"/>
      <c r="G30" s="90"/>
      <c r="H30" s="90"/>
      <c r="I30" s="90"/>
      <c r="J30" s="90"/>
      <c r="K30" s="90"/>
    </row>
    <row r="31" spans="1:11" x14ac:dyDescent="0.3"/>
    <row r="32" spans="1:11"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sheetData>
  <sheetProtection algorithmName="SHA-512" hashValue="RR2JeQ1bphfnIrpkWrnJ+DJXvq4DACUAVbAQ/hTPAxJyZc6eIEZJmpIdzZ7Lp/DC3IFuz95AG8dtCBRZcAai2w==" saltValue="6aq5rTjuKd1QUWuWGjmv4g==" spinCount="100000" sheet="1" objects="1" scenarios="1"/>
  <mergeCells count="2">
    <mergeCell ref="A28:K28"/>
    <mergeCell ref="A30:K30"/>
  </mergeCells>
  <hyperlinks>
    <hyperlink ref="A28:K28" r:id="rId1" display="Any questions about this report can be directed to AAMC Student Surveys staff at GQ@aamc.org." xr:uid="{6086A588-7D86-47E4-9FEC-0E3884C88A5C}"/>
  </hyperlinks>
  <pageMargins left="0.2" right="0.2" top="0.25" bottom="0.35" header="0.3" footer="0.45"/>
  <pageSetup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1E889-1CA4-447A-97A8-FFB16A5CD86D}">
  <sheetPr codeName="Sheet40"/>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2" t="s">
        <v>712</v>
      </c>
      <c r="B1" s="112"/>
      <c r="C1" s="113" t="s">
        <v>13</v>
      </c>
      <c r="D1" s="113"/>
      <c r="E1" s="113"/>
      <c r="F1" s="113"/>
      <c r="G1" s="113"/>
      <c r="H1" s="113"/>
      <c r="I1" s="113"/>
      <c r="J1" s="113"/>
      <c r="K1" s="51"/>
      <c r="L1" s="4"/>
      <c r="M1" s="20"/>
      <c r="N1" s="20"/>
      <c r="O1" s="31"/>
    </row>
    <row r="2" spans="1:15" s="5" customFormat="1" ht="17.25" customHeight="1" x14ac:dyDescent="0.35">
      <c r="A2" s="94"/>
      <c r="B2" s="94"/>
      <c r="C2" s="95" t="s">
        <v>686</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11" t="s">
        <v>683</v>
      </c>
      <c r="C5" s="111"/>
      <c r="D5" s="111"/>
      <c r="E5" s="111"/>
      <c r="F5" s="111"/>
      <c r="G5" s="111"/>
      <c r="H5" s="111"/>
      <c r="I5" s="111"/>
      <c r="J5" s="111"/>
      <c r="K5" s="111"/>
      <c r="L5" s="68"/>
      <c r="M5" s="26" t="s">
        <v>683</v>
      </c>
      <c r="N5" s="26"/>
      <c r="O5" s="30"/>
    </row>
    <row r="6" spans="1:15" s="22" customFormat="1" ht="12.5" x14ac:dyDescent="0.25">
      <c r="A6" s="67"/>
      <c r="B6" s="67"/>
      <c r="C6" s="67"/>
      <c r="D6" s="67"/>
      <c r="E6" s="67"/>
      <c r="F6" s="67"/>
      <c r="G6" s="67"/>
      <c r="H6" s="67"/>
      <c r="I6" s="67"/>
      <c r="J6" s="67"/>
      <c r="K6" s="67"/>
      <c r="L6" s="67"/>
      <c r="M6" s="23"/>
      <c r="N6" s="23"/>
      <c r="O6" s="29"/>
    </row>
    <row r="7" spans="1:15" s="52" customFormat="1" x14ac:dyDescent="0.3">
      <c r="A7" s="69"/>
      <c r="B7" s="69"/>
      <c r="C7" s="69"/>
      <c r="D7" s="69"/>
      <c r="E7" s="69"/>
      <c r="F7" s="69"/>
      <c r="G7" s="114" t="s">
        <v>687</v>
      </c>
      <c r="H7" s="114"/>
      <c r="I7" s="114"/>
      <c r="J7" s="114"/>
      <c r="K7" s="114"/>
      <c r="L7" s="69"/>
    </row>
    <row r="8" spans="1:15" s="52" customFormat="1" x14ac:dyDescent="0.3">
      <c r="A8" s="69"/>
      <c r="B8" s="69"/>
      <c r="C8" s="69"/>
      <c r="D8" s="69"/>
      <c r="E8" s="69"/>
      <c r="F8" s="69"/>
      <c r="G8" s="70" t="s">
        <v>479</v>
      </c>
      <c r="H8" s="70" t="s">
        <v>480</v>
      </c>
      <c r="I8" s="70" t="s">
        <v>503</v>
      </c>
      <c r="J8" s="70" t="s">
        <v>515</v>
      </c>
      <c r="K8" s="70" t="s">
        <v>544</v>
      </c>
      <c r="L8" s="69"/>
    </row>
    <row r="9" spans="1:15" s="22" customFormat="1" ht="12.5" x14ac:dyDescent="0.25">
      <c r="A9" s="67"/>
      <c r="B9" s="115" t="s">
        <v>113</v>
      </c>
      <c r="C9" s="115"/>
      <c r="D9" s="115"/>
      <c r="E9" s="115"/>
      <c r="F9" s="115"/>
      <c r="G9" s="75">
        <v>28.6</v>
      </c>
      <c r="H9" s="75">
        <v>29.5</v>
      </c>
      <c r="I9" s="75">
        <v>29.3</v>
      </c>
      <c r="J9" s="75">
        <v>28.9</v>
      </c>
      <c r="K9" s="75">
        <v>27.9</v>
      </c>
      <c r="L9" s="67"/>
      <c r="M9" s="23"/>
      <c r="N9" s="23" t="s">
        <v>113</v>
      </c>
      <c r="O9" s="29"/>
    </row>
    <row r="10" spans="1:15" s="22" customFormat="1" ht="12.5" x14ac:dyDescent="0.25">
      <c r="A10" s="67"/>
      <c r="B10" s="115" t="s">
        <v>114</v>
      </c>
      <c r="C10" s="115"/>
      <c r="D10" s="115"/>
      <c r="E10" s="115"/>
      <c r="F10" s="115"/>
      <c r="G10" s="75">
        <v>33.5</v>
      </c>
      <c r="H10" s="75">
        <v>32</v>
      </c>
      <c r="I10" s="75">
        <v>33.6</v>
      </c>
      <c r="J10" s="75">
        <v>33.4</v>
      </c>
      <c r="K10" s="75">
        <v>33.700000000000003</v>
      </c>
      <c r="L10" s="67"/>
      <c r="M10" s="23"/>
      <c r="N10" s="23" t="s">
        <v>114</v>
      </c>
      <c r="O10" s="29"/>
    </row>
    <row r="11" spans="1:15" s="22" customFormat="1" ht="12.5" x14ac:dyDescent="0.25">
      <c r="A11" s="67"/>
      <c r="B11" s="115" t="s">
        <v>115</v>
      </c>
      <c r="C11" s="115"/>
      <c r="D11" s="115"/>
      <c r="E11" s="115"/>
      <c r="F11" s="115"/>
      <c r="G11" s="75">
        <v>25.5</v>
      </c>
      <c r="H11" s="75">
        <v>26.3</v>
      </c>
      <c r="I11" s="75">
        <v>24.5</v>
      </c>
      <c r="J11" s="75">
        <v>24.9</v>
      </c>
      <c r="K11" s="75">
        <v>24.9</v>
      </c>
      <c r="L11" s="67"/>
      <c r="M11" s="23"/>
      <c r="N11" s="23" t="s">
        <v>115</v>
      </c>
      <c r="O11" s="29"/>
    </row>
    <row r="12" spans="1:15" s="25" customFormat="1" x14ac:dyDescent="0.25">
      <c r="A12" s="67"/>
      <c r="B12" s="115" t="s">
        <v>116</v>
      </c>
      <c r="C12" s="115"/>
      <c r="D12" s="115"/>
      <c r="E12" s="115"/>
      <c r="F12" s="115"/>
      <c r="G12" s="75">
        <v>12.4</v>
      </c>
      <c r="H12" s="75">
        <v>12.1</v>
      </c>
      <c r="I12" s="75">
        <v>12.6</v>
      </c>
      <c r="J12" s="75">
        <v>12.8</v>
      </c>
      <c r="K12" s="75">
        <v>13.5</v>
      </c>
      <c r="L12" s="67"/>
      <c r="M12" s="26"/>
      <c r="N12" s="26" t="s">
        <v>116</v>
      </c>
      <c r="O12" s="30"/>
    </row>
    <row r="13" spans="1:15" s="25" customFormat="1" x14ac:dyDescent="0.25">
      <c r="A13" s="67"/>
      <c r="B13" s="67"/>
      <c r="C13" s="67"/>
      <c r="D13" s="67"/>
      <c r="E13" s="67"/>
      <c r="F13" s="67"/>
      <c r="G13" s="67"/>
      <c r="H13" s="67"/>
      <c r="I13" s="67"/>
      <c r="J13" s="67"/>
      <c r="K13" s="67"/>
      <c r="L13" s="67"/>
      <c r="M13" s="26"/>
      <c r="N13" s="26"/>
      <c r="O13" s="30"/>
    </row>
    <row r="14" spans="1:15" s="25" customFormat="1" x14ac:dyDescent="0.25">
      <c r="A14" s="67"/>
      <c r="B14" s="115" t="s">
        <v>24</v>
      </c>
      <c r="C14" s="115"/>
      <c r="D14" s="115"/>
      <c r="E14" s="115"/>
      <c r="F14" s="115"/>
      <c r="G14" s="73">
        <v>16611</v>
      </c>
      <c r="H14" s="73">
        <v>16901</v>
      </c>
      <c r="I14" s="73">
        <v>16699</v>
      </c>
      <c r="J14" s="73">
        <v>16586</v>
      </c>
      <c r="K14" s="73">
        <v>17409</v>
      </c>
      <c r="L14" s="67"/>
      <c r="M14" s="26"/>
      <c r="N14" s="26" t="s">
        <v>24</v>
      </c>
      <c r="O14" s="30"/>
    </row>
    <row r="15" spans="1:15" s="22" customFormat="1" ht="12.5" x14ac:dyDescent="0.25">
      <c r="A15" s="67"/>
      <c r="B15" s="67"/>
      <c r="C15" s="67"/>
      <c r="D15" s="67"/>
      <c r="E15" s="67"/>
      <c r="F15" s="67"/>
      <c r="G15" s="67"/>
      <c r="H15" s="67"/>
      <c r="I15" s="67"/>
      <c r="J15" s="67"/>
      <c r="K15" s="67"/>
      <c r="L15" s="67"/>
      <c r="M15" s="23"/>
      <c r="N15" s="23"/>
      <c r="O15" s="29"/>
    </row>
    <row r="16" spans="1:15" s="22" customFormat="1" ht="12.5" x14ac:dyDescent="0.25">
      <c r="A16" s="67"/>
      <c r="B16" s="67"/>
      <c r="C16" s="67"/>
      <c r="D16" s="67"/>
      <c r="E16" s="67"/>
      <c r="F16" s="67"/>
      <c r="G16" s="67"/>
      <c r="H16" s="67"/>
      <c r="I16" s="67"/>
      <c r="J16" s="67"/>
      <c r="K16" s="67"/>
      <c r="L16" s="67"/>
      <c r="M16" s="23"/>
      <c r="N16" s="23"/>
      <c r="O16" s="29"/>
    </row>
    <row r="17" spans="1:15" s="25" customFormat="1" x14ac:dyDescent="0.3">
      <c r="A17" s="68"/>
      <c r="B17" s="111" t="s">
        <v>684</v>
      </c>
      <c r="C17" s="111"/>
      <c r="D17" s="111"/>
      <c r="E17" s="111"/>
      <c r="F17" s="111"/>
      <c r="G17" s="111"/>
      <c r="H17" s="111"/>
      <c r="I17" s="111"/>
      <c r="J17" s="111"/>
      <c r="K17" s="111"/>
      <c r="L17" s="68"/>
      <c r="M17" s="26" t="s">
        <v>684</v>
      </c>
      <c r="N17" s="26"/>
      <c r="O17" s="30"/>
    </row>
    <row r="18" spans="1:15" s="22" customFormat="1" ht="12.5" x14ac:dyDescent="0.25">
      <c r="A18" s="67"/>
      <c r="B18" s="67"/>
      <c r="C18" s="67"/>
      <c r="D18" s="67"/>
      <c r="E18" s="67"/>
      <c r="F18" s="67"/>
      <c r="G18" s="67"/>
      <c r="H18" s="67"/>
      <c r="I18" s="67"/>
      <c r="J18" s="67"/>
      <c r="K18" s="67"/>
      <c r="L18" s="67"/>
      <c r="M18" s="23"/>
      <c r="N18" s="23"/>
      <c r="O18" s="29"/>
    </row>
    <row r="19" spans="1:15" s="52" customFormat="1" x14ac:dyDescent="0.3">
      <c r="A19" s="69"/>
      <c r="B19" s="69"/>
      <c r="C19" s="69"/>
      <c r="D19" s="69"/>
      <c r="E19" s="69"/>
      <c r="F19" s="69"/>
      <c r="G19" s="114" t="s">
        <v>687</v>
      </c>
      <c r="H19" s="114"/>
      <c r="I19" s="114"/>
      <c r="J19" s="114"/>
      <c r="K19" s="114"/>
      <c r="L19" s="69"/>
    </row>
    <row r="20" spans="1:15" s="52" customFormat="1" x14ac:dyDescent="0.3">
      <c r="A20" s="69"/>
      <c r="B20" s="69"/>
      <c r="C20" s="69"/>
      <c r="D20" s="69"/>
      <c r="E20" s="69"/>
      <c r="F20" s="69"/>
      <c r="G20" s="70" t="s">
        <v>479</v>
      </c>
      <c r="H20" s="70" t="s">
        <v>480</v>
      </c>
      <c r="I20" s="70" t="s">
        <v>503</v>
      </c>
      <c r="J20" s="70" t="s">
        <v>515</v>
      </c>
      <c r="K20" s="70" t="s">
        <v>544</v>
      </c>
      <c r="L20" s="69"/>
    </row>
    <row r="21" spans="1:15" s="22" customFormat="1" ht="12.5" x14ac:dyDescent="0.25">
      <c r="A21" s="67"/>
      <c r="B21" s="115" t="s">
        <v>111</v>
      </c>
      <c r="C21" s="115"/>
      <c r="D21" s="115"/>
      <c r="E21" s="115"/>
      <c r="F21" s="115"/>
      <c r="G21" s="75">
        <v>37.5</v>
      </c>
      <c r="H21" s="75">
        <v>38.9</v>
      </c>
      <c r="I21" s="75">
        <v>39.1</v>
      </c>
      <c r="J21" s="75">
        <v>38.4</v>
      </c>
      <c r="K21" s="75">
        <v>39.200000000000003</v>
      </c>
      <c r="L21" s="67"/>
      <c r="M21" s="23"/>
      <c r="N21" s="23" t="s">
        <v>111</v>
      </c>
      <c r="O21" s="29"/>
    </row>
    <row r="22" spans="1:15" s="22" customFormat="1" ht="12.5" x14ac:dyDescent="0.25">
      <c r="A22" s="67"/>
      <c r="B22" s="115" t="s">
        <v>112</v>
      </c>
      <c r="C22" s="115"/>
      <c r="D22" s="115"/>
      <c r="E22" s="115"/>
      <c r="F22" s="115"/>
      <c r="G22" s="75">
        <v>62.5</v>
      </c>
      <c r="H22" s="75">
        <v>61.1</v>
      </c>
      <c r="I22" s="75">
        <v>60.9</v>
      </c>
      <c r="J22" s="75">
        <v>61.6</v>
      </c>
      <c r="K22" s="75">
        <v>60.8</v>
      </c>
      <c r="L22" s="67"/>
      <c r="M22" s="23"/>
      <c r="N22" s="23" t="s">
        <v>112</v>
      </c>
      <c r="O22" s="29"/>
    </row>
    <row r="23" spans="1:15" s="22" customFormat="1" ht="12.5" x14ac:dyDescent="0.25">
      <c r="A23" s="67"/>
      <c r="B23" s="67"/>
      <c r="C23" s="67"/>
      <c r="D23" s="67"/>
      <c r="E23" s="67"/>
      <c r="F23" s="67"/>
      <c r="G23" s="67"/>
      <c r="H23" s="67"/>
      <c r="I23" s="67"/>
      <c r="J23" s="67"/>
      <c r="K23" s="67"/>
      <c r="L23" s="67"/>
      <c r="M23" s="23"/>
      <c r="N23" s="23"/>
      <c r="O23" s="29"/>
    </row>
    <row r="24" spans="1:15" s="22" customFormat="1" ht="12.5" x14ac:dyDescent="0.25">
      <c r="A24" s="67"/>
      <c r="B24" s="115" t="s">
        <v>24</v>
      </c>
      <c r="C24" s="115"/>
      <c r="D24" s="115"/>
      <c r="E24" s="115"/>
      <c r="F24" s="115"/>
      <c r="G24" s="73">
        <v>16611</v>
      </c>
      <c r="H24" s="73">
        <v>16901</v>
      </c>
      <c r="I24" s="73">
        <v>16699</v>
      </c>
      <c r="J24" s="73">
        <v>16586</v>
      </c>
      <c r="K24" s="73">
        <v>17409</v>
      </c>
      <c r="L24" s="67"/>
      <c r="M24" s="23"/>
      <c r="N24" s="23" t="s">
        <v>24</v>
      </c>
      <c r="O24" s="29"/>
    </row>
    <row r="25" spans="1:15" s="22" customFormat="1" ht="12.5" x14ac:dyDescent="0.25">
      <c r="A25" s="67"/>
      <c r="B25" s="67"/>
      <c r="C25" s="67"/>
      <c r="D25" s="67"/>
      <c r="E25" s="67"/>
      <c r="F25" s="67"/>
      <c r="G25" s="67"/>
      <c r="H25" s="67"/>
      <c r="I25" s="67"/>
      <c r="J25" s="67"/>
      <c r="K25" s="67"/>
      <c r="L25" s="67"/>
      <c r="M25" s="23"/>
      <c r="N25" s="23"/>
      <c r="O25" s="29"/>
    </row>
    <row r="26" spans="1:15" s="22" customFormat="1" ht="12.5" hidden="1" x14ac:dyDescent="0.25">
      <c r="A26" s="67"/>
      <c r="B26" s="67"/>
      <c r="C26" s="67"/>
      <c r="D26" s="67"/>
      <c r="E26" s="67"/>
      <c r="F26" s="67"/>
      <c r="G26" s="67"/>
      <c r="H26" s="67"/>
      <c r="I26" s="67"/>
      <c r="J26" s="67"/>
      <c r="K26" s="67"/>
      <c r="L26" s="67"/>
      <c r="M26" s="23"/>
      <c r="N26" s="23"/>
      <c r="O26" s="29"/>
    </row>
    <row r="27" spans="1:15" s="22" customFormat="1" ht="12.5" hidden="1" x14ac:dyDescent="0.25">
      <c r="A27" s="67"/>
      <c r="B27" s="67"/>
      <c r="C27" s="67"/>
      <c r="D27" s="67"/>
      <c r="E27" s="67"/>
      <c r="F27" s="67"/>
      <c r="G27" s="67"/>
      <c r="H27" s="67"/>
      <c r="I27" s="67"/>
      <c r="J27" s="67"/>
      <c r="K27" s="67"/>
      <c r="L27" s="67"/>
      <c r="M27" s="23"/>
      <c r="N27" s="23"/>
      <c r="O27" s="29"/>
    </row>
    <row r="28" spans="1:15" s="22" customFormat="1" ht="12.5" hidden="1" x14ac:dyDescent="0.25">
      <c r="A28" s="67"/>
      <c r="B28" s="67"/>
      <c r="C28" s="67"/>
      <c r="D28" s="67"/>
      <c r="E28" s="67"/>
      <c r="F28" s="67"/>
      <c r="G28" s="67"/>
      <c r="H28" s="67"/>
      <c r="I28" s="67"/>
      <c r="J28" s="67"/>
      <c r="K28" s="67"/>
      <c r="L28" s="67"/>
      <c r="M28" s="23"/>
      <c r="N28" s="23"/>
      <c r="O28" s="29"/>
    </row>
    <row r="29" spans="1:15" s="22" customFormat="1" ht="12.5" hidden="1" x14ac:dyDescent="0.25">
      <c r="A29" s="67"/>
      <c r="B29" s="67"/>
      <c r="C29" s="67"/>
      <c r="D29" s="67"/>
      <c r="E29" s="67"/>
      <c r="F29" s="67"/>
      <c r="G29" s="67"/>
      <c r="H29" s="67"/>
      <c r="I29" s="67"/>
      <c r="J29" s="67"/>
      <c r="K29" s="67"/>
      <c r="L29" s="67"/>
      <c r="M29" s="23"/>
      <c r="N29" s="23"/>
      <c r="O29" s="29"/>
    </row>
    <row r="30" spans="1:15" s="22" customFormat="1" ht="12.5" hidden="1" x14ac:dyDescent="0.25">
      <c r="A30" s="67"/>
      <c r="B30" s="67"/>
      <c r="C30" s="67"/>
      <c r="D30" s="67"/>
      <c r="E30" s="67"/>
      <c r="F30" s="67"/>
      <c r="G30" s="67"/>
      <c r="H30" s="67"/>
      <c r="I30" s="67"/>
      <c r="J30" s="67"/>
      <c r="K30" s="67"/>
      <c r="L30" s="67"/>
      <c r="M30" s="23"/>
      <c r="N30" s="23"/>
      <c r="O30" s="29"/>
    </row>
    <row r="31" spans="1:15" s="22" customFormat="1" ht="12.5" hidden="1" x14ac:dyDescent="0.25">
      <c r="A31" s="67"/>
      <c r="B31" s="67"/>
      <c r="C31" s="67"/>
      <c r="D31" s="67"/>
      <c r="E31" s="67"/>
      <c r="F31" s="67"/>
      <c r="G31" s="67"/>
      <c r="H31" s="67"/>
      <c r="I31" s="67"/>
      <c r="J31" s="67"/>
      <c r="K31" s="67"/>
      <c r="L31" s="67"/>
      <c r="M31" s="23"/>
      <c r="N31" s="23"/>
      <c r="O31" s="29"/>
    </row>
    <row r="32" spans="1:15" s="22" customFormat="1" ht="12.5" hidden="1" x14ac:dyDescent="0.25">
      <c r="A32" s="67"/>
      <c r="B32" s="67"/>
      <c r="C32" s="67"/>
      <c r="D32" s="67"/>
      <c r="E32" s="67"/>
      <c r="F32" s="67"/>
      <c r="G32" s="67"/>
      <c r="H32" s="67"/>
      <c r="I32" s="67"/>
      <c r="J32" s="67"/>
      <c r="K32" s="67"/>
      <c r="L32" s="67"/>
      <c r="M32" s="23"/>
      <c r="N32" s="23"/>
      <c r="O32" s="29"/>
    </row>
    <row r="33" spans="1:15" s="22" customFormat="1" ht="12.5" hidden="1" x14ac:dyDescent="0.25">
      <c r="A33" s="67"/>
      <c r="B33" s="67"/>
      <c r="C33" s="67"/>
      <c r="D33" s="67"/>
      <c r="E33" s="67"/>
      <c r="F33" s="67"/>
      <c r="G33" s="67"/>
      <c r="H33" s="67"/>
      <c r="I33" s="67"/>
      <c r="J33" s="67"/>
      <c r="K33" s="67"/>
      <c r="L33" s="67"/>
      <c r="M33" s="23"/>
      <c r="N33" s="23"/>
      <c r="O33" s="29"/>
    </row>
    <row r="34" spans="1:15" s="22" customFormat="1" ht="12.5" hidden="1" x14ac:dyDescent="0.25">
      <c r="A34" s="67"/>
      <c r="B34" s="67"/>
      <c r="C34" s="67"/>
      <c r="D34" s="67"/>
      <c r="E34" s="67"/>
      <c r="F34" s="67"/>
      <c r="G34" s="67"/>
      <c r="H34" s="67"/>
      <c r="I34" s="67"/>
      <c r="J34" s="67"/>
      <c r="K34" s="67"/>
      <c r="L34" s="67"/>
      <c r="M34" s="23"/>
      <c r="N34" s="23"/>
      <c r="O34" s="29"/>
    </row>
    <row r="35" spans="1:15" s="22" customFormat="1" ht="12.5" hidden="1" x14ac:dyDescent="0.25">
      <c r="A35" s="67"/>
      <c r="B35" s="67"/>
      <c r="C35" s="67"/>
      <c r="D35" s="67"/>
      <c r="E35" s="67"/>
      <c r="F35" s="67"/>
      <c r="G35" s="67"/>
      <c r="H35" s="67"/>
      <c r="I35" s="67"/>
      <c r="J35" s="67"/>
      <c r="K35" s="67"/>
      <c r="L35" s="67"/>
      <c r="M35" s="23"/>
      <c r="N35" s="23"/>
      <c r="O35" s="29"/>
    </row>
    <row r="36" spans="1:15" s="22" customFormat="1" ht="12.5" hidden="1" x14ac:dyDescent="0.25">
      <c r="A36" s="67"/>
      <c r="B36" s="67"/>
      <c r="C36" s="67"/>
      <c r="D36" s="67"/>
      <c r="E36" s="67"/>
      <c r="F36" s="67"/>
      <c r="G36" s="67"/>
      <c r="H36" s="67"/>
      <c r="I36" s="67"/>
      <c r="J36" s="67"/>
      <c r="K36" s="67"/>
      <c r="L36" s="67"/>
      <c r="M36" s="23"/>
      <c r="N36" s="23"/>
      <c r="O36" s="29"/>
    </row>
    <row r="37" spans="1:15" s="22" customFormat="1" ht="12.5" hidden="1" x14ac:dyDescent="0.25">
      <c r="A37" s="67"/>
      <c r="B37" s="67"/>
      <c r="C37" s="67"/>
      <c r="D37" s="67"/>
      <c r="E37" s="67"/>
      <c r="F37" s="67"/>
      <c r="G37" s="67"/>
      <c r="H37" s="67"/>
      <c r="I37" s="67"/>
      <c r="J37" s="67"/>
      <c r="K37" s="67"/>
      <c r="L37" s="67"/>
      <c r="M37" s="23"/>
      <c r="N37" s="23"/>
      <c r="O37" s="29"/>
    </row>
    <row r="38" spans="1:15" s="22" customFormat="1" ht="12.5" hidden="1" x14ac:dyDescent="0.25">
      <c r="A38" s="67"/>
      <c r="B38" s="67"/>
      <c r="C38" s="67"/>
      <c r="D38" s="67"/>
      <c r="E38" s="67"/>
      <c r="F38" s="67"/>
      <c r="G38" s="67"/>
      <c r="H38" s="67"/>
      <c r="I38" s="67"/>
      <c r="J38" s="67"/>
      <c r="K38" s="67"/>
      <c r="L38" s="67"/>
      <c r="M38" s="23"/>
      <c r="N38" s="23"/>
      <c r="O38" s="29"/>
    </row>
    <row r="39" spans="1:15" s="22" customFormat="1" ht="12.5" hidden="1" x14ac:dyDescent="0.25">
      <c r="A39" s="67"/>
      <c r="B39" s="67"/>
      <c r="C39" s="67"/>
      <c r="D39" s="67"/>
      <c r="E39" s="67"/>
      <c r="F39" s="67"/>
      <c r="G39" s="67"/>
      <c r="H39" s="67"/>
      <c r="I39" s="67"/>
      <c r="J39" s="67"/>
      <c r="K39" s="67"/>
      <c r="L39" s="67"/>
      <c r="M39" s="23"/>
      <c r="N39" s="23"/>
      <c r="O39" s="29"/>
    </row>
    <row r="40" spans="1:15" s="22" customFormat="1" ht="12.5" hidden="1" x14ac:dyDescent="0.25">
      <c r="A40" s="67"/>
      <c r="B40" s="67"/>
      <c r="C40" s="67"/>
      <c r="D40" s="67"/>
      <c r="E40" s="67"/>
      <c r="F40" s="67"/>
      <c r="G40" s="67"/>
      <c r="H40" s="67"/>
      <c r="I40" s="67"/>
      <c r="J40" s="67"/>
      <c r="K40" s="67"/>
      <c r="L40" s="67"/>
      <c r="M40" s="23"/>
      <c r="N40" s="23"/>
      <c r="O40" s="29"/>
    </row>
    <row r="41" spans="1:15" s="22" customFormat="1" ht="12.5" hidden="1" x14ac:dyDescent="0.25">
      <c r="A41" s="67"/>
      <c r="B41" s="67"/>
      <c r="C41" s="67"/>
      <c r="D41" s="67"/>
      <c r="E41" s="67"/>
      <c r="F41" s="67"/>
      <c r="G41" s="67"/>
      <c r="H41" s="67"/>
      <c r="I41" s="67"/>
      <c r="J41" s="67"/>
      <c r="K41" s="67"/>
      <c r="L41" s="67"/>
      <c r="M41" s="23"/>
      <c r="N41" s="23"/>
      <c r="O41" s="29"/>
    </row>
    <row r="42" spans="1:15" s="22" customFormat="1" ht="12.5" hidden="1" x14ac:dyDescent="0.25">
      <c r="A42" s="67"/>
      <c r="B42" s="67"/>
      <c r="C42" s="67"/>
      <c r="D42" s="67"/>
      <c r="E42" s="67"/>
      <c r="F42" s="67"/>
      <c r="G42" s="67"/>
      <c r="H42" s="67"/>
      <c r="I42" s="67"/>
      <c r="J42" s="67"/>
      <c r="K42" s="67"/>
      <c r="L42" s="67"/>
      <c r="M42" s="23"/>
      <c r="N42" s="23"/>
      <c r="O42" s="29"/>
    </row>
    <row r="43" spans="1:15" s="22" customFormat="1" ht="12.5" hidden="1" x14ac:dyDescent="0.25">
      <c r="A43" s="67"/>
      <c r="B43" s="67"/>
      <c r="C43" s="67"/>
      <c r="D43" s="67"/>
      <c r="E43" s="67"/>
      <c r="F43" s="67"/>
      <c r="G43" s="67"/>
      <c r="H43" s="67"/>
      <c r="I43" s="67"/>
      <c r="J43" s="67"/>
      <c r="K43" s="67"/>
      <c r="L43" s="67"/>
      <c r="M43" s="23"/>
      <c r="N43" s="23"/>
      <c r="O43" s="29"/>
    </row>
    <row r="44" spans="1:15" s="22" customFormat="1" ht="12.5" hidden="1" x14ac:dyDescent="0.25">
      <c r="A44" s="67"/>
      <c r="B44" s="67"/>
      <c r="C44" s="67"/>
      <c r="D44" s="67"/>
      <c r="E44" s="67"/>
      <c r="F44" s="67"/>
      <c r="G44" s="67"/>
      <c r="H44" s="67"/>
      <c r="I44" s="67"/>
      <c r="J44" s="67"/>
      <c r="K44" s="67"/>
      <c r="L44" s="67"/>
      <c r="M44" s="23"/>
      <c r="N44" s="23"/>
      <c r="O44" s="29"/>
    </row>
    <row r="45" spans="1:15" s="22" customFormat="1" ht="12.5" hidden="1" x14ac:dyDescent="0.25">
      <c r="A45" s="67"/>
      <c r="B45" s="67"/>
      <c r="C45" s="67"/>
      <c r="D45" s="67"/>
      <c r="E45" s="67"/>
      <c r="F45" s="67"/>
      <c r="G45" s="67"/>
      <c r="H45" s="67"/>
      <c r="I45" s="67"/>
      <c r="J45" s="67"/>
      <c r="K45" s="67"/>
      <c r="L45" s="67"/>
      <c r="M45" s="23"/>
      <c r="N45" s="23"/>
      <c r="O45" s="29"/>
    </row>
    <row r="46" spans="1:15" s="22" customFormat="1" ht="12.5" hidden="1" x14ac:dyDescent="0.25">
      <c r="A46" s="67"/>
      <c r="B46" s="67"/>
      <c r="C46" s="67"/>
      <c r="D46" s="67"/>
      <c r="E46" s="67"/>
      <c r="F46" s="67"/>
      <c r="G46" s="67"/>
      <c r="H46" s="67"/>
      <c r="I46" s="67"/>
      <c r="J46" s="67"/>
      <c r="K46" s="67"/>
      <c r="L46" s="67"/>
      <c r="M46" s="23"/>
      <c r="N46" s="23"/>
      <c r="O46" s="29"/>
    </row>
    <row r="47" spans="1:15" s="22" customFormat="1" ht="12.5" hidden="1" x14ac:dyDescent="0.25">
      <c r="A47" s="67"/>
      <c r="B47" s="67"/>
      <c r="C47" s="67"/>
      <c r="D47" s="67"/>
      <c r="E47" s="67"/>
      <c r="F47" s="67"/>
      <c r="G47" s="67"/>
      <c r="H47" s="67"/>
      <c r="I47" s="67"/>
      <c r="J47" s="67"/>
      <c r="K47" s="67"/>
      <c r="L47" s="67"/>
      <c r="M47" s="23"/>
      <c r="N47" s="23"/>
      <c r="O47" s="29"/>
    </row>
    <row r="48" spans="1:15" s="22" customFormat="1" ht="12.5" hidden="1" x14ac:dyDescent="0.25">
      <c r="A48" s="67"/>
      <c r="B48" s="67"/>
      <c r="C48" s="67"/>
      <c r="D48" s="67"/>
      <c r="E48" s="67"/>
      <c r="F48" s="67"/>
      <c r="G48" s="67"/>
      <c r="H48" s="67"/>
      <c r="I48" s="67"/>
      <c r="J48" s="67"/>
      <c r="K48" s="67"/>
      <c r="L48" s="67"/>
      <c r="M48" s="23"/>
      <c r="N48" s="23"/>
      <c r="O48" s="29"/>
    </row>
    <row r="49" spans="1:15" s="22" customFormat="1" ht="12.5" hidden="1" x14ac:dyDescent="0.25">
      <c r="A49" s="67"/>
      <c r="B49" s="67"/>
      <c r="C49" s="67"/>
      <c r="D49" s="67"/>
      <c r="E49" s="67"/>
      <c r="F49" s="67"/>
      <c r="G49" s="67"/>
      <c r="H49" s="67"/>
      <c r="I49" s="67"/>
      <c r="J49" s="67"/>
      <c r="K49" s="67"/>
      <c r="L49" s="67"/>
      <c r="M49" s="23"/>
      <c r="N49" s="23"/>
      <c r="O49" s="29"/>
    </row>
    <row r="50" spans="1:15" s="22" customFormat="1" ht="12.5" hidden="1" x14ac:dyDescent="0.25">
      <c r="A50" s="67"/>
      <c r="B50" s="67"/>
      <c r="C50" s="67"/>
      <c r="D50" s="67"/>
      <c r="E50" s="67"/>
      <c r="F50" s="67"/>
      <c r="G50" s="67"/>
      <c r="H50" s="67"/>
      <c r="I50" s="67"/>
      <c r="J50" s="67"/>
      <c r="K50" s="67"/>
      <c r="L50" s="67"/>
      <c r="M50" s="23"/>
      <c r="N50" s="23"/>
      <c r="O50" s="29"/>
    </row>
    <row r="51" spans="1:15" s="22" customFormat="1" ht="12.5" hidden="1" x14ac:dyDescent="0.25">
      <c r="A51" s="67"/>
      <c r="B51" s="67"/>
      <c r="C51" s="67"/>
      <c r="D51" s="67"/>
      <c r="E51" s="67"/>
      <c r="F51" s="67"/>
      <c r="G51" s="67"/>
      <c r="H51" s="67"/>
      <c r="I51" s="67"/>
      <c r="J51" s="67"/>
      <c r="K51" s="67"/>
      <c r="L51" s="67"/>
      <c r="M51" s="23"/>
      <c r="N51" s="23"/>
      <c r="O51" s="29"/>
    </row>
    <row r="52" spans="1:15" s="22" customFormat="1" ht="12.5" hidden="1" x14ac:dyDescent="0.25">
      <c r="A52" s="67"/>
      <c r="B52" s="67"/>
      <c r="C52" s="67"/>
      <c r="D52" s="67"/>
      <c r="E52" s="67"/>
      <c r="F52" s="67"/>
      <c r="G52" s="67"/>
      <c r="H52" s="67"/>
      <c r="I52" s="67"/>
      <c r="J52" s="67"/>
      <c r="K52" s="67"/>
      <c r="L52" s="67"/>
      <c r="M52" s="23"/>
      <c r="N52" s="23"/>
      <c r="O52" s="29"/>
    </row>
    <row r="53" spans="1:15" s="22" customFormat="1" ht="12.5" hidden="1" x14ac:dyDescent="0.25">
      <c r="A53" s="67"/>
      <c r="B53" s="67"/>
      <c r="C53" s="67"/>
      <c r="D53" s="67"/>
      <c r="E53" s="67"/>
      <c r="F53" s="67"/>
      <c r="G53" s="67"/>
      <c r="H53" s="67"/>
      <c r="I53" s="67"/>
      <c r="J53" s="67"/>
      <c r="K53" s="67"/>
      <c r="L53" s="67"/>
      <c r="M53" s="23"/>
      <c r="N53" s="23"/>
      <c r="O53" s="29"/>
    </row>
    <row r="54" spans="1:15" s="22" customFormat="1" ht="12.5" hidden="1" x14ac:dyDescent="0.25">
      <c r="A54" s="67"/>
      <c r="B54" s="67"/>
      <c r="C54" s="67"/>
      <c r="D54" s="67"/>
      <c r="E54" s="67"/>
      <c r="F54" s="67"/>
      <c r="G54" s="67"/>
      <c r="H54" s="67"/>
      <c r="I54" s="67"/>
      <c r="J54" s="67"/>
      <c r="K54" s="67"/>
      <c r="L54" s="67"/>
      <c r="M54" s="23"/>
      <c r="N54" s="23"/>
      <c r="O54" s="29"/>
    </row>
    <row r="55" spans="1:15" s="22" customFormat="1" ht="12.5" hidden="1" x14ac:dyDescent="0.25">
      <c r="A55" s="67"/>
      <c r="B55" s="67"/>
      <c r="C55" s="67"/>
      <c r="D55" s="67"/>
      <c r="E55" s="67"/>
      <c r="F55" s="67"/>
      <c r="G55" s="67"/>
      <c r="H55" s="67"/>
      <c r="I55" s="67"/>
      <c r="J55" s="67"/>
      <c r="K55" s="67"/>
      <c r="L55" s="67"/>
      <c r="M55" s="23"/>
      <c r="N55" s="23"/>
      <c r="O55" s="29"/>
    </row>
    <row r="56" spans="1:15" s="22" customFormat="1" ht="12.5" hidden="1" x14ac:dyDescent="0.25">
      <c r="A56" s="67"/>
      <c r="B56" s="67"/>
      <c r="C56" s="67"/>
      <c r="D56" s="67"/>
      <c r="E56" s="67"/>
      <c r="F56" s="67"/>
      <c r="G56" s="67"/>
      <c r="H56" s="67"/>
      <c r="I56" s="67"/>
      <c r="J56" s="67"/>
      <c r="K56" s="67"/>
      <c r="L56" s="67"/>
      <c r="M56" s="23"/>
      <c r="N56" s="23"/>
      <c r="O56" s="29"/>
    </row>
    <row r="57" spans="1:15" s="22" customFormat="1" ht="12.5" hidden="1" x14ac:dyDescent="0.25">
      <c r="A57" s="67"/>
      <c r="B57" s="67"/>
      <c r="C57" s="67"/>
      <c r="D57" s="67"/>
      <c r="E57" s="67"/>
      <c r="F57" s="67"/>
      <c r="G57" s="67"/>
      <c r="H57" s="67"/>
      <c r="I57" s="67"/>
      <c r="J57" s="67"/>
      <c r="K57" s="67"/>
      <c r="L57" s="67"/>
      <c r="M57" s="23"/>
      <c r="N57" s="23"/>
      <c r="O57" s="29"/>
    </row>
    <row r="58" spans="1:15" s="22" customFormat="1" ht="12.5" hidden="1" x14ac:dyDescent="0.25">
      <c r="A58" s="67"/>
      <c r="B58" s="67"/>
      <c r="C58" s="67"/>
      <c r="D58" s="67"/>
      <c r="E58" s="67"/>
      <c r="F58" s="67"/>
      <c r="G58" s="67"/>
      <c r="H58" s="67"/>
      <c r="I58" s="67"/>
      <c r="J58" s="67"/>
      <c r="K58" s="67"/>
      <c r="L58" s="67"/>
      <c r="M58" s="23"/>
      <c r="N58" s="23"/>
      <c r="O58" s="29"/>
    </row>
    <row r="59" spans="1:15" s="22" customFormat="1" ht="12.5" hidden="1" x14ac:dyDescent="0.25">
      <c r="A59" s="67"/>
      <c r="B59" s="67"/>
      <c r="C59" s="67"/>
      <c r="D59" s="67"/>
      <c r="E59" s="67"/>
      <c r="F59" s="67"/>
      <c r="G59" s="67"/>
      <c r="H59" s="67"/>
      <c r="I59" s="67"/>
      <c r="J59" s="67"/>
      <c r="K59" s="67"/>
      <c r="L59" s="67"/>
      <c r="M59" s="23"/>
      <c r="N59" s="23"/>
      <c r="O59" s="29"/>
    </row>
    <row r="60" spans="1:15" s="22" customFormat="1" ht="12.5" hidden="1" x14ac:dyDescent="0.25">
      <c r="A60" s="67"/>
      <c r="B60" s="67"/>
      <c r="C60" s="67"/>
      <c r="D60" s="67"/>
      <c r="E60" s="67"/>
      <c r="F60" s="67"/>
      <c r="G60" s="67"/>
      <c r="H60" s="67"/>
      <c r="I60" s="67"/>
      <c r="J60" s="67"/>
      <c r="K60" s="67"/>
      <c r="L60" s="67"/>
      <c r="M60" s="23"/>
      <c r="N60" s="23"/>
      <c r="O60" s="29"/>
    </row>
    <row r="61" spans="1:15" s="22" customFormat="1" ht="12.5" hidden="1" x14ac:dyDescent="0.25">
      <c r="A61" s="67"/>
      <c r="B61" s="67"/>
      <c r="C61" s="67"/>
      <c r="D61" s="67"/>
      <c r="E61" s="67"/>
      <c r="F61" s="67"/>
      <c r="G61" s="67"/>
      <c r="H61" s="67"/>
      <c r="I61" s="67"/>
      <c r="J61" s="67"/>
      <c r="K61" s="67"/>
      <c r="L61" s="67"/>
      <c r="M61" s="23"/>
      <c r="N61" s="23"/>
      <c r="O61" s="29"/>
    </row>
    <row r="62" spans="1:15" s="22" customFormat="1" ht="12.5" hidden="1" x14ac:dyDescent="0.25">
      <c r="A62" s="67"/>
      <c r="B62" s="67"/>
      <c r="C62" s="67"/>
      <c r="D62" s="67"/>
      <c r="E62" s="67"/>
      <c r="F62" s="67"/>
      <c r="G62" s="67"/>
      <c r="H62" s="67"/>
      <c r="I62" s="67"/>
      <c r="J62" s="67"/>
      <c r="K62" s="67"/>
      <c r="L62" s="67"/>
      <c r="M62" s="23"/>
      <c r="N62" s="23"/>
      <c r="O62" s="29"/>
    </row>
    <row r="63" spans="1:15" s="22" customFormat="1" ht="12.5" hidden="1" x14ac:dyDescent="0.25">
      <c r="A63" s="67"/>
      <c r="B63" s="67"/>
      <c r="C63" s="67"/>
      <c r="D63" s="67"/>
      <c r="E63" s="67"/>
      <c r="F63" s="67"/>
      <c r="G63" s="67"/>
      <c r="H63" s="67"/>
      <c r="I63" s="67"/>
      <c r="J63" s="67"/>
      <c r="K63" s="67"/>
      <c r="L63" s="67"/>
      <c r="M63" s="23"/>
      <c r="N63" s="23"/>
      <c r="O63" s="29"/>
    </row>
    <row r="64" spans="1:15" s="22" customFormat="1" ht="12.5" hidden="1" x14ac:dyDescent="0.25">
      <c r="A64" s="67"/>
      <c r="B64" s="67"/>
      <c r="C64" s="67"/>
      <c r="D64" s="67"/>
      <c r="E64" s="67"/>
      <c r="F64" s="67"/>
      <c r="G64" s="67"/>
      <c r="H64" s="67"/>
      <c r="I64" s="67"/>
      <c r="J64" s="67"/>
      <c r="K64" s="67"/>
      <c r="L64" s="67"/>
      <c r="M64" s="23"/>
      <c r="N64" s="23"/>
      <c r="O64" s="29"/>
    </row>
    <row r="65" spans="1:15" s="22" customFormat="1" ht="12.5" hidden="1" x14ac:dyDescent="0.25">
      <c r="A65" s="67"/>
      <c r="B65" s="67"/>
      <c r="C65" s="67"/>
      <c r="D65" s="67"/>
      <c r="E65" s="67"/>
      <c r="F65" s="67"/>
      <c r="G65" s="67"/>
      <c r="H65" s="67"/>
      <c r="I65" s="67"/>
      <c r="J65" s="67"/>
      <c r="K65" s="67"/>
      <c r="L65" s="67"/>
      <c r="M65" s="23"/>
      <c r="N65" s="23"/>
      <c r="O65" s="29"/>
    </row>
    <row r="66" spans="1:15" s="22" customFormat="1" ht="12.5" hidden="1" x14ac:dyDescent="0.25">
      <c r="A66" s="67"/>
      <c r="B66" s="67"/>
      <c r="C66" s="67"/>
      <c r="D66" s="67"/>
      <c r="E66" s="67"/>
      <c r="F66" s="67"/>
      <c r="G66" s="67"/>
      <c r="H66" s="67"/>
      <c r="I66" s="67"/>
      <c r="J66" s="67"/>
      <c r="K66" s="67"/>
      <c r="L66" s="67"/>
      <c r="M66" s="23"/>
      <c r="N66" s="23"/>
      <c r="O66" s="29"/>
    </row>
    <row r="67" spans="1:15" s="22" customFormat="1" ht="12.5" hidden="1" x14ac:dyDescent="0.25">
      <c r="A67" s="67"/>
      <c r="B67" s="67"/>
      <c r="C67" s="67"/>
      <c r="D67" s="67"/>
      <c r="E67" s="67"/>
      <c r="F67" s="67"/>
      <c r="G67" s="67"/>
      <c r="H67" s="67"/>
      <c r="I67" s="67"/>
      <c r="J67" s="67"/>
      <c r="K67" s="67"/>
      <c r="L67" s="67"/>
      <c r="M67" s="23"/>
      <c r="N67" s="23"/>
      <c r="O67" s="29"/>
    </row>
    <row r="68" spans="1:15" s="22" customFormat="1" ht="12.5" hidden="1" x14ac:dyDescent="0.25">
      <c r="A68" s="67"/>
      <c r="B68" s="67"/>
      <c r="C68" s="67"/>
      <c r="D68" s="67"/>
      <c r="E68" s="67"/>
      <c r="F68" s="67"/>
      <c r="G68" s="67"/>
      <c r="H68" s="67"/>
      <c r="I68" s="67"/>
      <c r="J68" s="67"/>
      <c r="K68" s="67"/>
      <c r="L68" s="67"/>
      <c r="M68" s="23"/>
      <c r="N68" s="23"/>
      <c r="O68" s="29"/>
    </row>
    <row r="69" spans="1:15" s="22" customFormat="1" ht="12.5" hidden="1" x14ac:dyDescent="0.25">
      <c r="A69" s="67"/>
      <c r="B69" s="67"/>
      <c r="C69" s="67"/>
      <c r="D69" s="67"/>
      <c r="E69" s="67"/>
      <c r="F69" s="67"/>
      <c r="G69" s="67"/>
      <c r="H69" s="67"/>
      <c r="I69" s="67"/>
      <c r="J69" s="67"/>
      <c r="K69" s="67"/>
      <c r="L69" s="67"/>
      <c r="M69" s="23"/>
      <c r="N69" s="23"/>
      <c r="O69" s="29"/>
    </row>
    <row r="70" spans="1:15" s="22" customFormat="1" ht="12.5" hidden="1" x14ac:dyDescent="0.25">
      <c r="A70" s="67"/>
      <c r="B70" s="67"/>
      <c r="C70" s="67"/>
      <c r="D70" s="67"/>
      <c r="E70" s="67"/>
      <c r="F70" s="67"/>
      <c r="G70" s="67"/>
      <c r="H70" s="67"/>
      <c r="I70" s="67"/>
      <c r="J70" s="67"/>
      <c r="K70" s="67"/>
      <c r="L70" s="67"/>
      <c r="M70" s="23"/>
      <c r="N70" s="23"/>
      <c r="O70" s="29"/>
    </row>
    <row r="71" spans="1:15" s="22" customFormat="1" ht="12.5" hidden="1" x14ac:dyDescent="0.25">
      <c r="A71" s="67"/>
      <c r="B71" s="67"/>
      <c r="C71" s="67"/>
      <c r="D71" s="67"/>
      <c r="E71" s="67"/>
      <c r="F71" s="67"/>
      <c r="G71" s="67"/>
      <c r="H71" s="67"/>
      <c r="I71" s="67"/>
      <c r="J71" s="67"/>
      <c r="K71" s="67"/>
      <c r="L71" s="67"/>
      <c r="M71" s="23"/>
      <c r="N71" s="23"/>
      <c r="O71" s="29"/>
    </row>
    <row r="72" spans="1:15" s="22" customFormat="1" ht="12.5" hidden="1" x14ac:dyDescent="0.25">
      <c r="A72" s="67"/>
      <c r="B72" s="67"/>
      <c r="C72" s="67"/>
      <c r="D72" s="67"/>
      <c r="E72" s="67"/>
      <c r="F72" s="67"/>
      <c r="G72" s="67"/>
      <c r="H72" s="67"/>
      <c r="I72" s="67"/>
      <c r="J72" s="67"/>
      <c r="K72" s="67"/>
      <c r="L72" s="67"/>
      <c r="M72" s="23"/>
      <c r="N72" s="23"/>
      <c r="O72" s="29"/>
    </row>
    <row r="73" spans="1:15" s="22" customFormat="1" ht="12.5" hidden="1" x14ac:dyDescent="0.25">
      <c r="A73" s="67"/>
      <c r="B73" s="67"/>
      <c r="C73" s="67"/>
      <c r="D73" s="67"/>
      <c r="E73" s="67"/>
      <c r="F73" s="67"/>
      <c r="G73" s="67"/>
      <c r="H73" s="67"/>
      <c r="I73" s="67"/>
      <c r="J73" s="67"/>
      <c r="K73" s="67"/>
      <c r="L73" s="67"/>
      <c r="M73" s="23"/>
      <c r="N73" s="23"/>
      <c r="O73" s="29"/>
    </row>
    <row r="74" spans="1:15" s="22" customFormat="1" ht="12.5" hidden="1"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5" hidden="1" x14ac:dyDescent="0.25">
      <c r="A76" s="67"/>
      <c r="B76" s="67"/>
      <c r="C76" s="67"/>
      <c r="D76" s="67"/>
      <c r="E76" s="67"/>
      <c r="F76" s="67"/>
      <c r="G76" s="67"/>
      <c r="H76" s="67"/>
      <c r="I76" s="67"/>
      <c r="J76" s="67"/>
      <c r="K76" s="67"/>
      <c r="L76" s="67"/>
      <c r="M76" s="23"/>
      <c r="N76" s="23"/>
      <c r="O76" s="29"/>
    </row>
    <row r="77" spans="1:15" s="22" customFormat="1" ht="12.5" hidden="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w5O/gKGkdQHpTO7YKx1zkBe4qWfRV56v3M9Yy2jWnerAYG+zq5FXeGgB9jjvEOxlSK+GGZQVkDALV1dTOi5xcw==" saltValue="Jjfr6pW7ge0GYxDb6Vv7+Q==" spinCount="100000" sheet="1" objects="1" scenarios="1"/>
  <mergeCells count="15">
    <mergeCell ref="B21:F21"/>
    <mergeCell ref="B22:F22"/>
    <mergeCell ref="B24:F24"/>
    <mergeCell ref="B10:F10"/>
    <mergeCell ref="B11:F11"/>
    <mergeCell ref="B12:F12"/>
    <mergeCell ref="B14:F14"/>
    <mergeCell ref="B17:K17"/>
    <mergeCell ref="G19:K19"/>
    <mergeCell ref="B9:F9"/>
    <mergeCell ref="A1:B2"/>
    <mergeCell ref="C1:J1"/>
    <mergeCell ref="C2:K2"/>
    <mergeCell ref="B5:K5"/>
    <mergeCell ref="G7:K7"/>
  </mergeCells>
  <pageMargins left="0.2" right="0.2" top="0.25" bottom="0.35" header="0.3" footer="0.45"/>
  <pageSetup scale="9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59945-F1B1-4235-A335-FB863F127D45}">
  <sheetPr codeName="Sheet16"/>
  <dimension ref="A1:N14"/>
  <sheetViews>
    <sheetView showRowColHeaders="0" zoomScaleNormal="100" workbookViewId="0">
      <selection activeCell="C2" sqref="C2:M2"/>
    </sheetView>
  </sheetViews>
  <sheetFormatPr defaultColWidth="0" defaultRowHeight="12.75" customHeight="1" zeroHeight="1" x14ac:dyDescent="0.3"/>
  <cols>
    <col min="1" max="1" width="1.3984375" style="1" customWidth="1"/>
    <col min="2" max="2" width="7.09765625" style="1" customWidth="1"/>
    <col min="3" max="5" width="8.3984375" style="1" customWidth="1"/>
    <col min="6" max="6" width="17.296875" style="1" customWidth="1"/>
    <col min="7" max="7" width="11.59765625" style="1" customWidth="1"/>
    <col min="8" max="12" width="8.3984375" style="1" customWidth="1"/>
    <col min="13" max="13" width="9.09765625" style="1" customWidth="1"/>
    <col min="14" max="14" width="1.3984375" style="1" customWidth="1"/>
    <col min="15" max="16384" width="9.09765625" style="1" hidden="1"/>
  </cols>
  <sheetData>
    <row r="1" spans="1:14" s="5" customFormat="1" ht="24" customHeight="1" x14ac:dyDescent="0.35">
      <c r="A1" s="92" t="s">
        <v>240</v>
      </c>
      <c r="B1" s="92"/>
      <c r="C1" s="93" t="str">
        <f ca="1">MID(CELL("filename",A1),FIND("]",CELL("filename",A1))+1,255)</f>
        <v>References</v>
      </c>
      <c r="D1" s="93"/>
      <c r="E1" s="93"/>
      <c r="F1" s="93"/>
      <c r="G1" s="93"/>
      <c r="H1" s="93"/>
      <c r="I1" s="93"/>
      <c r="J1" s="93"/>
      <c r="K1" s="93"/>
      <c r="L1" s="93"/>
      <c r="M1" s="93"/>
      <c r="N1" s="4"/>
    </row>
    <row r="2" spans="1:14" s="5" customFormat="1" ht="17.25" customHeight="1" x14ac:dyDescent="0.35">
      <c r="A2" s="94" t="str">
        <f>REPyear</f>
        <v>2025</v>
      </c>
      <c r="B2" s="94"/>
      <c r="C2" s="95" t="str">
        <f>REPTabHead2</f>
        <v>2025 Medical School Graduation Questionnaire</v>
      </c>
      <c r="D2" s="95"/>
      <c r="E2" s="95"/>
      <c r="F2" s="95"/>
      <c r="G2" s="95"/>
      <c r="H2" s="95"/>
      <c r="I2" s="95"/>
      <c r="J2" s="95"/>
      <c r="K2" s="95"/>
      <c r="L2" s="95"/>
      <c r="M2" s="95"/>
      <c r="N2" s="6"/>
    </row>
    <row r="3" spans="1:14" s="7" customFormat="1" ht="12.5" x14ac:dyDescent="0.25"/>
    <row r="4" spans="1:14" s="9" customFormat="1" ht="12.5" x14ac:dyDescent="0.25"/>
    <row r="5" spans="1:14" s="7" customFormat="1" ht="12.5" x14ac:dyDescent="0.25">
      <c r="B5" s="100" t="str">
        <f>"Each item number below refers to the question number in the "&amp;REPyear&amp;" GQ All Schools Summary Report."</f>
        <v>Each item number below refers to the question number in the 2025 GQ All Schools Summary Report.</v>
      </c>
      <c r="C5" s="100"/>
      <c r="D5" s="100"/>
      <c r="E5" s="100"/>
      <c r="F5" s="100"/>
      <c r="G5" s="100"/>
      <c r="H5" s="100"/>
      <c r="I5" s="100"/>
      <c r="J5" s="100"/>
      <c r="K5" s="100"/>
      <c r="L5" s="100"/>
      <c r="M5" s="100"/>
    </row>
    <row r="6" spans="1:14" s="7" customFormat="1" ht="17.25" customHeight="1" x14ac:dyDescent="0.25"/>
    <row r="7" spans="1:14" s="61" customFormat="1" ht="13" x14ac:dyDescent="0.3">
      <c r="B7" s="108" t="s">
        <v>241</v>
      </c>
      <c r="C7" s="108"/>
      <c r="D7" s="108"/>
      <c r="E7" s="108"/>
      <c r="F7" s="108"/>
      <c r="G7" s="108"/>
      <c r="H7" s="108"/>
      <c r="I7" s="108"/>
      <c r="J7" s="108"/>
      <c r="K7" s="108"/>
      <c r="L7" s="108"/>
      <c r="M7" s="108"/>
    </row>
    <row r="8" spans="1:14" s="7" customFormat="1" ht="7.5" customHeight="1" x14ac:dyDescent="0.25"/>
    <row r="9" spans="1:14" s="7" customFormat="1" ht="12.5" x14ac:dyDescent="0.25">
      <c r="B9" s="91" t="s">
        <v>145</v>
      </c>
      <c r="C9" s="91"/>
      <c r="D9" s="91"/>
      <c r="E9" s="91"/>
      <c r="F9" s="91"/>
      <c r="G9" s="91"/>
      <c r="H9" s="91"/>
      <c r="I9" s="91"/>
      <c r="J9" s="91"/>
      <c r="K9" s="91"/>
      <c r="L9" s="91"/>
      <c r="M9" s="91"/>
    </row>
    <row r="10" spans="1:14" s="7" customFormat="1" ht="17.25" customHeight="1" x14ac:dyDescent="0.25"/>
    <row r="11" spans="1:14" s="7" customFormat="1" ht="13" x14ac:dyDescent="0.25">
      <c r="B11" s="108" t="s">
        <v>477</v>
      </c>
      <c r="C11" s="108"/>
      <c r="D11" s="108"/>
      <c r="E11" s="108"/>
      <c r="F11" s="108"/>
      <c r="G11" s="108"/>
      <c r="H11" s="108"/>
      <c r="I11" s="108"/>
      <c r="J11" s="108"/>
      <c r="K11" s="108"/>
      <c r="L11" s="108"/>
      <c r="M11" s="108"/>
    </row>
    <row r="12" spans="1:14" s="7" customFormat="1" ht="7.5" customHeight="1" x14ac:dyDescent="0.25"/>
    <row r="13" spans="1:14" s="7" customFormat="1" ht="26.25" customHeight="1" x14ac:dyDescent="0.25">
      <c r="B13" s="100" t="s">
        <v>242</v>
      </c>
      <c r="C13" s="100"/>
      <c r="D13" s="100"/>
      <c r="E13" s="100"/>
      <c r="F13" s="100"/>
      <c r="G13" s="100"/>
      <c r="H13" s="100"/>
      <c r="I13" s="100"/>
      <c r="J13" s="100"/>
      <c r="K13" s="100"/>
      <c r="L13" s="100"/>
      <c r="M13" s="100"/>
    </row>
    <row r="14" spans="1:14" s="7" customFormat="1" ht="12.5" x14ac:dyDescent="0.25"/>
  </sheetData>
  <sheetProtection algorithmName="SHA-512" hashValue="u0J+hx5jrVG8rYZE3/sn6XA+osqN0Ke+mOY+cQGvioXMRzX27lmt6N6RZNJEoOpXJsFjVaGYe/icgYUT7l7Etw==" saltValue="8QQ2ro17e5FcPAxBB/YdLw==" spinCount="100000" sheet="1" objects="1" scenarios="1"/>
  <mergeCells count="9">
    <mergeCell ref="B11:M11"/>
    <mergeCell ref="B13:M13"/>
    <mergeCell ref="B9:M9"/>
    <mergeCell ref="B7:M7"/>
    <mergeCell ref="A1:B1"/>
    <mergeCell ref="C1:M1"/>
    <mergeCell ref="A2:B2"/>
    <mergeCell ref="C2:M2"/>
    <mergeCell ref="B5:M5"/>
  </mergeCells>
  <pageMargins left="0.2" right="0.2" top="0.25" bottom="0.35" header="0.3" footer="0.45"/>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F7231-1935-4AC9-8819-FB6B1E20D2B1}">
  <sheetPr codeName="Sheet13"/>
  <dimension ref="A1:N70"/>
  <sheetViews>
    <sheetView showRowColHeaders="0" zoomScaleNormal="100" workbookViewId="0">
      <selection sqref="A1:B1"/>
    </sheetView>
  </sheetViews>
  <sheetFormatPr defaultColWidth="0" defaultRowHeight="12.75" customHeight="1" zeroHeight="1" x14ac:dyDescent="0.3"/>
  <cols>
    <col min="1" max="1" width="1.3984375" style="1" customWidth="1"/>
    <col min="2" max="2" width="7.09765625" style="1" customWidth="1"/>
    <col min="3" max="3" width="7.69921875" style="1" customWidth="1"/>
    <col min="4" max="4" width="5.8984375" style="1" customWidth="1"/>
    <col min="5" max="5" width="14.59765625" style="1" customWidth="1"/>
    <col min="6" max="6" width="17.296875" style="1" customWidth="1"/>
    <col min="7" max="12" width="8.3984375" style="1" customWidth="1"/>
    <col min="13" max="13" width="9.09765625" style="1" customWidth="1"/>
    <col min="14" max="14" width="1.3984375" style="1" customWidth="1"/>
    <col min="15" max="16384" width="9.09765625" style="1" hidden="1"/>
  </cols>
  <sheetData>
    <row r="1" spans="1:14" s="5" customFormat="1" ht="24" customHeight="1" x14ac:dyDescent="0.35">
      <c r="A1" s="92" t="s">
        <v>240</v>
      </c>
      <c r="B1" s="92"/>
      <c r="C1" s="93" t="str">
        <f ca="1">MID(CELL("filename",A1),FIND("]",CELL("filename",A1))+1,255)</f>
        <v>Table of Contents</v>
      </c>
      <c r="D1" s="93"/>
      <c r="E1" s="93"/>
      <c r="F1" s="93"/>
      <c r="G1" s="93"/>
      <c r="H1" s="93"/>
      <c r="I1" s="93"/>
      <c r="J1" s="93"/>
      <c r="K1" s="93"/>
      <c r="L1" s="93"/>
      <c r="M1" s="93"/>
      <c r="N1" s="4"/>
    </row>
    <row r="2" spans="1:14" s="5" customFormat="1" ht="17.25" customHeight="1" x14ac:dyDescent="0.35">
      <c r="A2" s="94" t="str">
        <f>REPyear</f>
        <v>2025</v>
      </c>
      <c r="B2" s="94"/>
      <c r="C2" s="95" t="str">
        <f>REPTabHead2</f>
        <v>2025 Medical School Graduation Questionnaire</v>
      </c>
      <c r="D2" s="95"/>
      <c r="E2" s="95"/>
      <c r="F2" s="95"/>
      <c r="G2" s="95"/>
      <c r="H2" s="95"/>
      <c r="I2" s="95"/>
      <c r="J2" s="95"/>
      <c r="K2" s="95"/>
      <c r="L2" s="95"/>
      <c r="M2" s="95"/>
      <c r="N2" s="6"/>
    </row>
    <row r="3" spans="1:14" s="7" customFormat="1" ht="12.5" x14ac:dyDescent="0.25"/>
    <row r="4" spans="1:14" s="7" customFormat="1" ht="12.5" x14ac:dyDescent="0.25">
      <c r="M4" s="8" t="s">
        <v>0</v>
      </c>
    </row>
    <row r="5" spans="1:14" s="9" customFormat="1" ht="12.5" x14ac:dyDescent="0.25">
      <c r="M5" s="10"/>
    </row>
    <row r="6" spans="1:14" s="9" customFormat="1" ht="12.5" x14ac:dyDescent="0.25">
      <c r="M6" s="10"/>
    </row>
    <row r="7" spans="1:14" s="11" customFormat="1" ht="18" customHeight="1" x14ac:dyDescent="0.3">
      <c r="C7" s="96" t="str">
        <f ca="1">HYPERLINK("#"&amp;"'"&amp;Settings!A32&amp;"'!A1",Settings!A32)</f>
        <v>Executive Summary</v>
      </c>
      <c r="D7" s="96"/>
      <c r="E7" s="96"/>
      <c r="F7" s="96"/>
      <c r="G7" s="96"/>
      <c r="H7" s="96"/>
      <c r="I7" s="96"/>
      <c r="J7" s="96"/>
      <c r="K7" s="96"/>
      <c r="L7" s="96"/>
      <c r="M7" s="12"/>
    </row>
    <row r="8" spans="1:14" s="9" customFormat="1" ht="12.5" x14ac:dyDescent="0.25">
      <c r="C8" s="13"/>
      <c r="M8" s="10"/>
    </row>
    <row r="9" spans="1:14" s="11" customFormat="1" ht="24" customHeight="1" x14ac:dyDescent="0.3">
      <c r="C9" s="97" t="s">
        <v>1</v>
      </c>
      <c r="D9" s="97"/>
      <c r="E9" s="97"/>
      <c r="F9" s="97"/>
      <c r="G9" s="97"/>
      <c r="H9" s="97"/>
      <c r="I9" s="97"/>
      <c r="J9" s="97"/>
      <c r="K9" s="97"/>
      <c r="L9" s="97"/>
      <c r="M9" s="12"/>
    </row>
    <row r="10" spans="1:14" s="14" customFormat="1" ht="23.25" customHeight="1" x14ac:dyDescent="0.3">
      <c r="B10" s="49">
        <f>IF(Settings!A41="","",IF(AND(VLOOKUP(Settings!A41,Settings!$A$41:$C$71,3,FALSE)="Y",OR(REPtype=2,REPtype=3)),"",Settings!A41))</f>
        <v>1</v>
      </c>
      <c r="D10" s="60">
        <f>IF(OR(B10=0,B10=""),"",HYPERLINK("#'"&amp;VLOOKUP(B10,Settings!$A$41:$B$80,1,FALSE)&amp;"'!A1",VLOOKUP(B10,Settings!$A$41:$B$80,1,FALSE)))</f>
        <v>1</v>
      </c>
      <c r="E10" s="91" t="str">
        <f>IF(OR(B10=0,B10=""),"",HYPERLINK("#'"&amp;VLOOKUP(B10,Settings!$A$41:$B$80,1,FALSE)&amp;"'!A1",VLOOKUP(B10,Settings!$A$41:$B$80,2,FALSE)))</f>
        <v>Demographic Data</v>
      </c>
      <c r="F10" s="91"/>
      <c r="G10" s="91"/>
      <c r="H10" s="91"/>
      <c r="I10" s="91"/>
      <c r="J10" s="91"/>
      <c r="K10" s="91"/>
      <c r="L10" s="91"/>
    </row>
    <row r="11" spans="1:14" s="14" customFormat="1" ht="23.25" customHeight="1" x14ac:dyDescent="0.3">
      <c r="B11" s="49">
        <f>IF(Settings!A42="","",IF(AND(VLOOKUP(Settings!A42,Settings!$A$41:$C$71,3,FALSE)="Y",OR(REPtype=2,REPtype=3)),"",Settings!A42))</f>
        <v>2</v>
      </c>
      <c r="C11" s="53"/>
      <c r="D11" s="60">
        <f>IF(OR(B11=0,B11=""),"",HYPERLINK("#'"&amp;VLOOKUP(B11,Settings!$A$41:$B$80,1,FALSE)&amp;"'!A1",VLOOKUP(B11,Settings!$A$41:$B$80,1,FALSE)))</f>
        <v>2</v>
      </c>
      <c r="E11" s="91" t="str">
        <f>IF(OR(B11=0,B11=""),"",HYPERLINK("#'"&amp;VLOOKUP(B11,Settings!$A$41:$B$80,1,FALSE)&amp;"'!A1",VLOOKUP(B11,Settings!$A$41:$B$80,2,FALSE)))</f>
        <v>Overall Satisfaction with Medical Education / Basic Sciences</v>
      </c>
      <c r="F11" s="91"/>
      <c r="G11" s="91"/>
      <c r="H11" s="91"/>
      <c r="I11" s="91"/>
      <c r="J11" s="91"/>
      <c r="K11" s="91"/>
      <c r="L11" s="91"/>
    </row>
    <row r="12" spans="1:14" s="14" customFormat="1" ht="23.25" customHeight="1" x14ac:dyDescent="0.3">
      <c r="B12" s="49">
        <f>IF(Settings!A43="","",IF(AND(VLOOKUP(Settings!A43,Settings!$A$41:$C$71,3,FALSE)="Y",OR(REPtype=2,REPtype=3)),"",Settings!A43))</f>
        <v>3</v>
      </c>
      <c r="C12" s="53"/>
      <c r="D12" s="60">
        <f>IF(OR(B12=0,B12=""),"",HYPERLINK("#'"&amp;VLOOKUP(B12,Settings!$A$41:$B$80,1,FALSE)&amp;"'!A1",VLOOKUP(B12,Settings!$A$41:$B$80,1,FALSE)))</f>
        <v>3</v>
      </c>
      <c r="E12" s="91" t="str">
        <f>IF(OR(B12=0,B12=""),"",HYPERLINK("#'"&amp;VLOOKUP(B12,Settings!$A$41:$B$80,1,FALSE)&amp;"'!A1",VLOOKUP(B12,Settings!$A$41:$B$80,2,FALSE)))</f>
        <v>Quality of Clerkships</v>
      </c>
      <c r="F12" s="91"/>
      <c r="G12" s="91"/>
      <c r="H12" s="91"/>
      <c r="I12" s="91"/>
      <c r="J12" s="91"/>
      <c r="K12" s="91"/>
      <c r="L12" s="91"/>
    </row>
    <row r="13" spans="1:14" s="14" customFormat="1" ht="23.25" customHeight="1" x14ac:dyDescent="0.3">
      <c r="B13" s="49">
        <f>IF(Settings!A44="","",IF(AND(VLOOKUP(Settings!A44,Settings!$A$41:$C$71,3,FALSE)="Y",OR(REPtype=2,REPtype=3)),"",Settings!A44))</f>
        <v>4</v>
      </c>
      <c r="C13" s="53"/>
      <c r="D13" s="60">
        <f>IF(OR(B13=0,B13=""),"",HYPERLINK("#'"&amp;VLOOKUP(B13,Settings!$A$41:$B$80,1,FALSE)&amp;"'!A1",VLOOKUP(B13,Settings!$A$41:$B$80,1,FALSE)))</f>
        <v>4</v>
      </c>
      <c r="E13" s="91" t="str">
        <f>IF(OR(B13=0,B13=""),"",HYPERLINK("#'"&amp;VLOOKUP(B13,Settings!$A$41:$B$80,1,FALSE)&amp;"'!A1",VLOOKUP(B13,Settings!$A$41:$B$80,2,FALSE)))</f>
        <v>Family Medicine - Core Clerkship Activities</v>
      </c>
      <c r="F13" s="91"/>
      <c r="G13" s="91"/>
      <c r="H13" s="91"/>
      <c r="I13" s="91"/>
      <c r="J13" s="91"/>
      <c r="K13" s="91"/>
      <c r="L13" s="91"/>
    </row>
    <row r="14" spans="1:14" s="14" customFormat="1" ht="23.25" customHeight="1" x14ac:dyDescent="0.3">
      <c r="B14" s="49">
        <f>IF(Settings!A45="","",IF(AND(VLOOKUP(Settings!A45,Settings!$A$41:$C$71,3,FALSE)="Y",OR(REPtype=2,REPtype=3)),"",Settings!A45))</f>
        <v>5</v>
      </c>
      <c r="C14" s="53"/>
      <c r="D14" s="60">
        <f>IF(OR(B14=0,B14=""),"",HYPERLINK("#'"&amp;VLOOKUP(B14,Settings!$A$41:$B$80,1,FALSE)&amp;"'!A1",VLOOKUP(B14,Settings!$A$41:$B$80,1,FALSE)))</f>
        <v>5</v>
      </c>
      <c r="E14" s="91" t="str">
        <f>IF(OR(B14=0,B14=""),"",HYPERLINK("#'"&amp;VLOOKUP(B14,Settings!$A$41:$B$80,1,FALSE)&amp;"'!A1",VLOOKUP(B14,Settings!$A$41:$B$80,2,FALSE)))</f>
        <v>Internal Medicine - Core Clerkship Activities</v>
      </c>
      <c r="F14" s="91"/>
      <c r="G14" s="91"/>
      <c r="H14" s="91"/>
      <c r="I14" s="91"/>
      <c r="J14" s="91"/>
      <c r="K14" s="91"/>
      <c r="L14" s="91"/>
    </row>
    <row r="15" spans="1:14" s="14" customFormat="1" ht="23.25" customHeight="1" x14ac:dyDescent="0.3">
      <c r="B15" s="49">
        <f>IF(Settings!A46="","",IF(AND(VLOOKUP(Settings!A46,Settings!$A$41:$C$71,3,FALSE)="Y",OR(REPtype=2,REPtype=3)),"",Settings!A46))</f>
        <v>6</v>
      </c>
      <c r="C15" s="53"/>
      <c r="D15" s="60">
        <f>IF(OR(B15=0,B15=""),"",HYPERLINK("#'"&amp;VLOOKUP(B15,Settings!$A$41:$B$80,1,FALSE)&amp;"'!A1",VLOOKUP(B15,Settings!$A$41:$B$80,1,FALSE)))</f>
        <v>6</v>
      </c>
      <c r="E15" s="91" t="str">
        <f>IF(OR(B15=0,B15=""),"",HYPERLINK("#'"&amp;VLOOKUP(B15,Settings!$A$41:$B$80,1,FALSE)&amp;"'!A1",VLOOKUP(B15,Settings!$A$41:$B$80,2,FALSE)))</f>
        <v>Neurology - Core Clerkship Activities</v>
      </c>
      <c r="F15" s="91"/>
      <c r="G15" s="91"/>
      <c r="H15" s="91"/>
      <c r="I15" s="91"/>
      <c r="J15" s="91"/>
      <c r="K15" s="91"/>
      <c r="L15" s="91"/>
    </row>
    <row r="16" spans="1:14" s="14" customFormat="1" ht="23.25" customHeight="1" x14ac:dyDescent="0.3">
      <c r="B16" s="49">
        <f>IF(Settings!A47="","",IF(AND(VLOOKUP(Settings!A47,Settings!$A$41:$C$71,3,FALSE)="Y",OR(REPtype=2,REPtype=3)),"",Settings!A47))</f>
        <v>7</v>
      </c>
      <c r="C16" s="53"/>
      <c r="D16" s="60">
        <f>IF(OR(B16=0,B16=""),"",HYPERLINK("#'"&amp;VLOOKUP(B16,Settings!$A$41:$B$80,1,FALSE)&amp;"'!A1",VLOOKUP(B16,Settings!$A$41:$B$80,1,FALSE)))</f>
        <v>7</v>
      </c>
      <c r="E16" s="91" t="str">
        <f>IF(OR(B16=0,B16=""),"",HYPERLINK("#'"&amp;VLOOKUP(B16,Settings!$A$41:$B$80,1,FALSE)&amp;"'!A1",VLOOKUP(B16,Settings!$A$41:$B$80,2,FALSE)))</f>
        <v>Obstetrics-Gynecology / Women's Health - Core Clerkship Activities</v>
      </c>
      <c r="F16" s="91"/>
      <c r="G16" s="91"/>
      <c r="H16" s="91"/>
      <c r="I16" s="91"/>
      <c r="J16" s="91"/>
      <c r="K16" s="91"/>
      <c r="L16" s="91"/>
    </row>
    <row r="17" spans="2:13" s="14" customFormat="1" ht="23.25" customHeight="1" x14ac:dyDescent="0.3">
      <c r="B17" s="49">
        <f>IF(Settings!A48="","",IF(AND(VLOOKUP(Settings!A48,Settings!$A$41:$C$71,3,FALSE)="Y",OR(REPtype=2,REPtype=3)),"",Settings!A48))</f>
        <v>8</v>
      </c>
      <c r="C17" s="53"/>
      <c r="D17" s="60">
        <f>IF(OR(B17=0,B17=""),"",HYPERLINK("#'"&amp;VLOOKUP(B17,Settings!$A$41:$B$80,1,FALSE)&amp;"'!A1",VLOOKUP(B17,Settings!$A$41:$B$80,1,FALSE)))</f>
        <v>8</v>
      </c>
      <c r="E17" s="91" t="str">
        <f>IF(OR(B17=0,B17=""),"",HYPERLINK("#'"&amp;VLOOKUP(B17,Settings!$A$41:$B$80,1,FALSE)&amp;"'!A1",VLOOKUP(B17,Settings!$A$41:$B$80,2,FALSE)))</f>
        <v>Pediatrics - Core Clerkship Activities</v>
      </c>
      <c r="F17" s="91"/>
      <c r="G17" s="91"/>
      <c r="H17" s="91"/>
      <c r="I17" s="91"/>
      <c r="J17" s="91"/>
      <c r="K17" s="91"/>
      <c r="L17" s="91"/>
    </row>
    <row r="18" spans="2:13" s="14" customFormat="1" ht="23.25" customHeight="1" x14ac:dyDescent="0.3">
      <c r="B18" s="49">
        <f>IF(Settings!A49="","",IF(AND(VLOOKUP(Settings!A49,Settings!$A$41:$C$71,3,FALSE)="Y",OR(REPtype=2,REPtype=3)),"",Settings!A49))</f>
        <v>9</v>
      </c>
      <c r="C18" s="53"/>
      <c r="D18" s="60">
        <f>IF(OR(B18=0,B18=""),"",HYPERLINK("#'"&amp;VLOOKUP(B18,Settings!$A$41:$B$80,1,FALSE)&amp;"'!A1",VLOOKUP(B18,Settings!$A$41:$B$80,1,FALSE)))</f>
        <v>9</v>
      </c>
      <c r="E18" s="91" t="str">
        <f>IF(OR(B18=0,B18=""),"",HYPERLINK("#'"&amp;VLOOKUP(B18,Settings!$A$41:$B$80,1,FALSE)&amp;"'!A1",VLOOKUP(B18,Settings!$A$41:$B$80,2,FALSE)))</f>
        <v>Psychiatry - Core Clerkship Activities</v>
      </c>
      <c r="F18" s="91"/>
      <c r="G18" s="91"/>
      <c r="H18" s="91"/>
      <c r="I18" s="91"/>
      <c r="J18" s="91"/>
      <c r="K18" s="91"/>
      <c r="L18" s="91"/>
    </row>
    <row r="19" spans="2:13" s="14" customFormat="1" ht="23.25" customHeight="1" x14ac:dyDescent="0.3">
      <c r="B19" s="49">
        <f>IF(Settings!A50="","",IF(AND(VLOOKUP(Settings!A50,Settings!$A$41:$C$71,3,FALSE)="Y",OR(REPtype=2,REPtype=3)),"",Settings!A50))</f>
        <v>10</v>
      </c>
      <c r="C19" s="53"/>
      <c r="D19" s="60">
        <f>IF(OR(B19=0,B19=""),"",HYPERLINK("#'"&amp;VLOOKUP(B19,Settings!$A$41:$B$80,1,FALSE)&amp;"'!A1",VLOOKUP(B19,Settings!$A$41:$B$80,1,FALSE)))</f>
        <v>10</v>
      </c>
      <c r="E19" s="91" t="str">
        <f>IF(OR(B19=0,B19=""),"",HYPERLINK("#'"&amp;VLOOKUP(B19,Settings!$A$41:$B$80,1,FALSE)&amp;"'!A1",VLOOKUP(B19,Settings!$A$41:$B$80,2,FALSE)))</f>
        <v>Surgery - Core Clerkship Activities</v>
      </c>
      <c r="F19" s="91"/>
      <c r="G19" s="91"/>
      <c r="H19" s="91"/>
      <c r="I19" s="91"/>
      <c r="J19" s="91"/>
      <c r="K19" s="91"/>
      <c r="L19" s="91"/>
    </row>
    <row r="20" spans="2:13" s="14" customFormat="1" ht="23.25" customHeight="1" x14ac:dyDescent="0.3">
      <c r="B20" s="49">
        <f>IF(Settings!A51="","",IF(AND(VLOOKUP(Settings!A51,Settings!$A$41:$C$71,3,FALSE)="Y",OR(REPtype=2,REPtype=3)),"",Settings!A51))</f>
        <v>11</v>
      </c>
      <c r="C20" s="58"/>
      <c r="D20" s="60">
        <f>IF(OR(B20=0,B20=""),"",HYPERLINK("#'"&amp;VLOOKUP(B20,Settings!$A$41:$B$80,1,FALSE)&amp;"'!A1",VLOOKUP(B20,Settings!$A$41:$B$80,1,FALSE)))</f>
        <v>11</v>
      </c>
      <c r="E20" s="91" t="str">
        <f>IF(OR(B20=0,B20=""),"",HYPERLINK("#'"&amp;VLOOKUP(B20,Settings!$A$41:$B$80,1,FALSE)&amp;"'!A1",VLOOKUP(B20,Settings!$A$41:$B$80,2,FALSE)))</f>
        <v>Preparedness for Residency</v>
      </c>
      <c r="F20" s="91"/>
      <c r="G20" s="91"/>
      <c r="H20" s="91"/>
      <c r="I20" s="91"/>
      <c r="J20" s="91"/>
      <c r="K20" s="91"/>
      <c r="L20" s="91"/>
      <c r="M20" s="57"/>
    </row>
    <row r="21" spans="2:13" s="14" customFormat="1" ht="23.25" customHeight="1" x14ac:dyDescent="0.3">
      <c r="B21" s="49">
        <f>IF(Settings!A52="","",IF(AND(VLOOKUP(Settings!A52,Settings!$A$41:$C$71,3,FALSE)="Y",OR(REPtype=2,REPtype=3)),"",Settings!A52))</f>
        <v>12</v>
      </c>
      <c r="C21" s="58"/>
      <c r="D21" s="60">
        <f>IF(OR(B21=0,B21=""),"",HYPERLINK("#'"&amp;VLOOKUP(B21,Settings!$A$41:$B$80,1,FALSE)&amp;"'!A1",VLOOKUP(B21,Settings!$A$41:$B$80,1,FALSE)))</f>
        <v>12</v>
      </c>
      <c r="E21" s="91" t="str">
        <f>IF(OR(B21=0,B21=""),"",HYPERLINK("#'"&amp;VLOOKUP(B21,Settings!$A$41:$B$80,1,FALSE)&amp;"'!A1",VLOOKUP(B21,Settings!$A$41:$B$80,2,FALSE)))</f>
        <v>Electives / Diversity / Away Rotations</v>
      </c>
      <c r="F21" s="91"/>
      <c r="G21" s="91"/>
      <c r="H21" s="91"/>
      <c r="I21" s="91"/>
      <c r="J21" s="91"/>
      <c r="K21" s="91"/>
      <c r="L21" s="91"/>
      <c r="M21" s="57"/>
    </row>
    <row r="22" spans="2:13" s="14" customFormat="1" ht="23.25" customHeight="1" x14ac:dyDescent="0.3">
      <c r="B22" s="49">
        <f>IF(Settings!A53="","",IF(AND(VLOOKUP(Settings!A53,Settings!$A$41:$C$71,3,FALSE)="Y",OR(REPtype=2,REPtype=3)),"",Settings!A53))</f>
        <v>13</v>
      </c>
      <c r="C22" s="58"/>
      <c r="D22" s="60">
        <f>IF(OR(B22=0,B22=""),"",HYPERLINK("#'"&amp;VLOOKUP(B22,Settings!$A$41:$B$80,1,FALSE)&amp;"'!A1",VLOOKUP(B22,Settings!$A$41:$B$80,1,FALSE)))</f>
        <v>13</v>
      </c>
      <c r="E22" s="91" t="str">
        <f>IF(OR(B22=0,B22=""),"",HYPERLINK("#'"&amp;VLOOKUP(B22,Settings!$A$41:$B$80,1,FALSE)&amp;"'!A1",VLOOKUP(B22,Settings!$A$41:$B$80,2,FALSE)))</f>
        <v>Learning Environment / Professionalism of Faculty / Personal and Professional Development</v>
      </c>
      <c r="F22" s="91"/>
      <c r="G22" s="91"/>
      <c r="H22" s="91"/>
      <c r="I22" s="91"/>
      <c r="J22" s="91"/>
      <c r="K22" s="91"/>
      <c r="L22" s="91"/>
      <c r="M22" s="57"/>
    </row>
    <row r="23" spans="2:13" s="14" customFormat="1" ht="23.25" customHeight="1" x14ac:dyDescent="0.3">
      <c r="B23" s="49">
        <f>IF(Settings!A54="","",IF(AND(VLOOKUP(Settings!A54,Settings!$A$41:$C$71,3,FALSE)="Y",OR(REPtype=2,REPtype=3)),"",Settings!A54))</f>
        <v>14</v>
      </c>
      <c r="C23" s="58"/>
      <c r="D23" s="60">
        <f>IF(OR(B23=0,B23=""),"",HYPERLINK("#'"&amp;VLOOKUP(B23,Settings!$A$41:$B$80,1,FALSE)&amp;"'!A1",VLOOKUP(B23,Settings!$A$41:$B$80,1,FALSE)))</f>
        <v>14</v>
      </c>
      <c r="E23" s="91" t="str">
        <f>IF(OR(B23=0,B23=""),"",HYPERLINK("#'"&amp;VLOOKUP(B23,Settings!$A$41:$B$80,1,FALSE)&amp;"'!A1",VLOOKUP(B23,Settings!$A$41:$B$80,2,FALSE)))</f>
        <v>Burnout</v>
      </c>
      <c r="F23" s="91"/>
      <c r="G23" s="91"/>
      <c r="H23" s="91"/>
      <c r="I23" s="91"/>
      <c r="J23" s="91"/>
      <c r="K23" s="91"/>
      <c r="L23" s="91"/>
      <c r="M23" s="57"/>
    </row>
    <row r="24" spans="2:13" s="14" customFormat="1" ht="23.25" customHeight="1" x14ac:dyDescent="0.3">
      <c r="B24" s="56">
        <f>IF(Settings!A55="","",IF(AND(VLOOKUP(Settings!A55,Settings!$A$41:$C$71,3,FALSE)="Y",OR(REPtype=2,REPtype=3)),"",Settings!A55))</f>
        <v>15</v>
      </c>
      <c r="C24" s="58"/>
      <c r="D24" s="60">
        <f>IF(OR(B24=0,B24=""),"",HYPERLINK("#'"&amp;VLOOKUP(B24,Settings!$A$41:$B$80,1,FALSE)&amp;"'!A1",VLOOKUP(B24,Settings!$A$41:$B$80,1,FALSE)))</f>
        <v>15</v>
      </c>
      <c r="E24" s="91" t="str">
        <f>IF(OR(B24=0,B24=""),"",HYPERLINK("#'"&amp;VLOOKUP(B24,Settings!$A$41:$B$80,1,FALSE)&amp;"'!A1",VLOOKUP(B24,Settings!$A$41:$B$80,2,FALSE)))</f>
        <v>Career Activities / Specialty Choice / Hospitalist</v>
      </c>
      <c r="F24" s="91"/>
      <c r="G24" s="91"/>
      <c r="H24" s="91"/>
      <c r="I24" s="91"/>
      <c r="J24" s="91"/>
      <c r="K24" s="91"/>
      <c r="L24" s="91"/>
      <c r="M24" s="57"/>
    </row>
    <row r="25" spans="2:13" s="54" customFormat="1" ht="23.25" customHeight="1" x14ac:dyDescent="0.25">
      <c r="B25" s="56">
        <f>IF(Settings!A56="","",IF(AND(VLOOKUP(Settings!A56,Settings!$A$41:$C$71,3,FALSE)="Y",OR(REPtype=2,REPtype=3)),"",Settings!A56))</f>
        <v>16</v>
      </c>
      <c r="C25" s="58"/>
      <c r="D25" s="60">
        <f>IF(OR(B25=0,B25=""),"",HYPERLINK("#'"&amp;VLOOKUP(B25,Settings!$A$41:$B$80,1,FALSE)&amp;"'!A1",VLOOKUP(B25,Settings!$A$41:$B$80,1,FALSE)))</f>
        <v>16</v>
      </c>
      <c r="E25" s="91" t="str">
        <f>IF(OR(B25=0,B25=""),"",HYPERLINK("#'"&amp;VLOOKUP(B25,Settings!$A$41:$B$80,1,FALSE)&amp;"'!A1",VLOOKUP(B25,Settings!$A$41:$B$80,2,FALSE)))</f>
        <v xml:space="preserve">Resources about and Influences on Specialty Choice </v>
      </c>
      <c r="F25" s="91"/>
      <c r="G25" s="91"/>
      <c r="H25" s="91"/>
      <c r="I25" s="91"/>
      <c r="J25" s="91"/>
      <c r="K25" s="91"/>
      <c r="L25" s="91"/>
      <c r="M25" s="57"/>
    </row>
    <row r="26" spans="2:13" s="54" customFormat="1" ht="23.25" customHeight="1" x14ac:dyDescent="0.25">
      <c r="B26" s="56">
        <f>IF(Settings!A57="","",IF(AND(VLOOKUP(Settings!A57,Settings!$A$41:$C$71,3,FALSE)="Y",OR(REPtype=2,REPtype=3)),"",Settings!A57))</f>
        <v>17</v>
      </c>
      <c r="C26" s="58"/>
      <c r="D26" s="60">
        <f>IF(OR(B26=0,B26=""),"",HYPERLINK("#'"&amp;VLOOKUP(B26,Settings!$A$41:$B$80,1,FALSE)&amp;"'!A1",VLOOKUP(B26,Settings!$A$41:$B$80,1,FALSE)))</f>
        <v>17</v>
      </c>
      <c r="E26" s="91" t="str">
        <f>IF(OR(B26=0,B26=""),"",HYPERLINK("#'"&amp;VLOOKUP(B26,Settings!$A$41:$B$80,1,FALSE)&amp;"'!A1",VLOOKUP(B26,Settings!$A$41:$B$80,2,FALSE)))</f>
        <v>Future Work Location and Setting / Serving the Underserved / Career Reconsideration</v>
      </c>
      <c r="F26" s="91"/>
      <c r="G26" s="91"/>
      <c r="H26" s="91"/>
      <c r="I26" s="91"/>
      <c r="J26" s="91"/>
      <c r="K26" s="91"/>
      <c r="L26" s="91"/>
      <c r="M26" s="57"/>
    </row>
    <row r="27" spans="2:13" s="54" customFormat="1" ht="22.5" customHeight="1" x14ac:dyDescent="0.25">
      <c r="B27" s="56">
        <f>IF(Settings!A58="","",IF(AND(VLOOKUP(Settings!A58,Settings!$A$41:$C$71,3,FALSE)="Y",OR(REPtype=2,REPtype=3)),"",Settings!A58))</f>
        <v>18</v>
      </c>
      <c r="C27" s="58"/>
      <c r="D27" s="60">
        <f>IF(OR(B27=0,B27=""),"",HYPERLINK("#'"&amp;VLOOKUP(B27,Settings!$A$41:$B$80,1,FALSE)&amp;"'!A1",VLOOKUP(B27,Settings!$A$41:$B$80,1,FALSE)))</f>
        <v>18</v>
      </c>
      <c r="E27" s="91" t="str">
        <f>IF(OR(B27=0,B27=""),"",HYPERLINK("#'"&amp;VLOOKUP(B27,Settings!$A$41:$B$80,1,FALSE)&amp;"'!A1",VLOOKUP(B27,Settings!$A$41:$B$80,2,FALSE)))</f>
        <v>Satisfaction with Student Affairs, Educational Affairs and School Services</v>
      </c>
      <c r="F27" s="91"/>
      <c r="G27" s="91"/>
      <c r="H27" s="91"/>
      <c r="I27" s="91"/>
      <c r="J27" s="91"/>
      <c r="K27" s="91"/>
      <c r="L27" s="91"/>
      <c r="M27" s="57"/>
    </row>
    <row r="28" spans="2:13" s="54" customFormat="1" ht="22" customHeight="1" x14ac:dyDescent="0.25">
      <c r="B28" s="56">
        <f>IF(Settings!A59="","",IF(AND(VLOOKUP(Settings!A59,Settings!$A$41:$C$71,3,FALSE)="Y",OR(REPtype=2,REPtype=3)),"",Settings!A59))</f>
        <v>19</v>
      </c>
      <c r="C28" s="58"/>
      <c r="D28" s="60">
        <f>IF(OR(B28=0,B28=""),"",HYPERLINK("#'"&amp;VLOOKUP(B28,Settings!$A$41:$B$80,1,FALSE)&amp;"'!A1",VLOOKUP(B28,Settings!$A$41:$B$80,1,FALSE)))</f>
        <v>19</v>
      </c>
      <c r="E28" s="91" t="str">
        <f>IF(OR(B28=0,B28=""),"",HYPERLINK("#'"&amp;VLOOKUP(B28,Settings!$A$41:$B$80,1,FALSE)&amp;"'!A1",VLOOKUP(B28,Settings!$A$41:$B$80,2,FALSE)))</f>
        <v>Students with Disabilities</v>
      </c>
      <c r="F28" s="91"/>
      <c r="G28" s="91"/>
      <c r="H28" s="91"/>
      <c r="I28" s="91"/>
      <c r="J28" s="91"/>
      <c r="K28" s="91"/>
      <c r="L28" s="91"/>
      <c r="M28" s="57"/>
    </row>
    <row r="29" spans="2:13" s="54" customFormat="1" ht="35.5" customHeight="1" x14ac:dyDescent="0.25">
      <c r="B29" s="56">
        <f>IF(Settings!A60="","",IF(AND(VLOOKUP(Settings!A60,Settings!$A$41:$C$71,3,FALSE)="Y",OR(REPtype=2,REPtype=3)),"",Settings!A60))</f>
        <v>20</v>
      </c>
      <c r="C29" s="58"/>
      <c r="D29" s="60">
        <f>IF(OR(B29=0,B29=""),"",HYPERLINK("#'"&amp;VLOOKUP(B29,Settings!$A$41:$B$80,1,FALSE)&amp;"'!A1",VLOOKUP(B29,Settings!$A$41:$B$80,1,FALSE)))</f>
        <v>20</v>
      </c>
      <c r="E29" s="91" t="str">
        <f>IF(OR(B29=0,B29=""),"",HYPERLINK("#'"&amp;VLOOKUP(B29,Settings!$A$41:$B$80,1,FALSE)&amp;"'!A1",VLOOKUP(B29,Settings!$A$41:$B$80,2,FALSE)))</f>
        <v>Mistreatment Policies / Negative Behaviors Experienced during Medical School / Sources of Negative Behaviors</v>
      </c>
      <c r="F29" s="91"/>
      <c r="G29" s="91"/>
      <c r="H29" s="91"/>
      <c r="I29" s="91"/>
      <c r="J29" s="91"/>
      <c r="K29" s="91"/>
      <c r="L29" s="91"/>
      <c r="M29" s="57"/>
    </row>
    <row r="30" spans="2:13" s="54" customFormat="1" ht="23" customHeight="1" x14ac:dyDescent="0.25">
      <c r="B30" s="56">
        <f>IF(Settings!A61="","",IF(AND(VLOOKUP(Settings!A61,Settings!$A$41:$C$71,3,FALSE)="Y",OR(REPtype=2,REPtype=3)),"",Settings!A61))</f>
        <v>21</v>
      </c>
      <c r="C30" s="58"/>
      <c r="D30" s="60">
        <f>IF(OR(B30=0,B30=""),"",HYPERLINK("#'"&amp;VLOOKUP(B30,Settings!$A$41:$B$80,1,FALSE)&amp;"'!A1",VLOOKUP(B30,Settings!$A$41:$B$80,1,FALSE)))</f>
        <v>21</v>
      </c>
      <c r="E30" s="91" t="str">
        <f>IF(OR(B30=0,B30=""),"",HYPERLINK("#'"&amp;VLOOKUP(B30,Settings!$A$41:$B$80,1,FALSE)&amp;"'!A1",VLOOKUP(B30,Settings!$A$41:$B$80,2,FALSE)))</f>
        <v>Negative Behaviors Locations / Reporting and Witnessing Behaviors / Patient Behaviors</v>
      </c>
      <c r="F30" s="91"/>
      <c r="G30" s="91"/>
      <c r="H30" s="91"/>
      <c r="I30" s="91"/>
      <c r="J30" s="91"/>
      <c r="K30" s="91"/>
      <c r="L30" s="91"/>
      <c r="M30" s="57"/>
    </row>
    <row r="31" spans="2:13" s="54" customFormat="1" ht="23.25" customHeight="1" x14ac:dyDescent="0.25">
      <c r="B31" s="56">
        <f>IF(Settings!A62="","",IF(AND(VLOOKUP(Settings!A62,Settings!$A$41:$C$71,3,FALSE)="Y",OR(REPtype=2,REPtype=3)),"",Settings!A62))</f>
        <v>22</v>
      </c>
      <c r="C31" s="58"/>
      <c r="D31" s="60">
        <f>IF(OR(B31=0,B31=""),"",HYPERLINK("#'"&amp;VLOOKUP(B31,Settings!$A$41:$B$80,1,FALSE)&amp;"'!A1",VLOOKUP(B31,Settings!$A$41:$B$80,1,FALSE)))</f>
        <v>22</v>
      </c>
      <c r="E31" s="91" t="str">
        <f>IF(OR(B31=0,B31=""),"",HYPERLINK("#'"&amp;VLOOKUP(B31,Settings!$A$41:$B$80,1,FALSE)&amp;"'!A1",VLOOKUP(B31,Settings!$A$41:$B$80,2,FALSE)))</f>
        <v>Medical School Financing: Scholarships / Education Debt</v>
      </c>
      <c r="F31" s="91"/>
      <c r="G31" s="91"/>
      <c r="H31" s="91"/>
      <c r="I31" s="91"/>
      <c r="J31" s="91"/>
      <c r="K31" s="91"/>
      <c r="L31" s="91"/>
      <c r="M31" s="57"/>
    </row>
    <row r="32" spans="2:13" s="54" customFormat="1" ht="23.25" customHeight="1" x14ac:dyDescent="0.25">
      <c r="B32" s="56">
        <f>IF(Settings!A63="","",IF(AND(VLOOKUP(Settings!A63,Settings!$A$41:$C$71,3,FALSE)="Y",OR(REPtype=2,REPtype=3)),"",Settings!A63))</f>
        <v>23</v>
      </c>
      <c r="C32" s="58"/>
      <c r="D32" s="60">
        <f>IF(OR(B32=0,B32=""),"",HYPERLINK("#'"&amp;VLOOKUP(B32,Settings!$A$41:$B$80,1,FALSE)&amp;"'!A1",VLOOKUP(B32,Settings!$A$41:$B$80,1,FALSE)))</f>
        <v>23</v>
      </c>
      <c r="E32" s="91" t="str">
        <f>IF(OR(B32=0,B32=""),"",HYPERLINK("#'"&amp;VLOOKUP(B32,Settings!$A$41:$B$80,1,FALSE)&amp;"'!A1",VLOOKUP(B32,Settings!$A$41:$B$80,2,FALSE)))</f>
        <v>Medical School Financing: Noneducational Debt / Loan Forgiveness Plans</v>
      </c>
      <c r="F32" s="91"/>
      <c r="G32" s="91"/>
      <c r="H32" s="91"/>
      <c r="I32" s="91"/>
      <c r="J32" s="91"/>
      <c r="K32" s="91"/>
      <c r="L32" s="91"/>
      <c r="M32" s="57"/>
    </row>
    <row r="33" spans="2:13" s="54" customFormat="1" ht="23.25" customHeight="1" x14ac:dyDescent="0.25">
      <c r="B33" s="56">
        <f>IF(Settings!A64="","",IF(AND(VLOOKUP(Settings!A64,Settings!$A$41:$C$71,3,FALSE)="Y",OR(REPtype=2,REPtype=3)),"",Settings!A64))</f>
        <v>24</v>
      </c>
      <c r="C33" s="58"/>
      <c r="D33" s="60">
        <f>IF(OR(B33=0,B33=""),"",HYPERLINK("#'"&amp;VLOOKUP(B33,Settings!$A$41:$B$80,1,FALSE)&amp;"'!A1",VLOOKUP(B33,Settings!$A$41:$B$80,1,FALSE)))</f>
        <v>24</v>
      </c>
      <c r="E33" s="91" t="str">
        <f>IF(OR(B33=0,B33=""),"",HYPERLINK("#'"&amp;VLOOKUP(B33,Settings!$A$41:$B$80,1,FALSE)&amp;"'!A1",VLOOKUP(B33,Settings!$A$41:$B$80,2,FALSE)))</f>
        <v>Gender Identity / Sexual Orientation</v>
      </c>
      <c r="F33" s="91"/>
      <c r="G33" s="91"/>
      <c r="H33" s="91"/>
      <c r="I33" s="91"/>
      <c r="J33" s="91"/>
      <c r="K33" s="91"/>
      <c r="L33" s="91"/>
      <c r="M33" s="57"/>
    </row>
    <row r="34" spans="2:13" s="54" customFormat="1" ht="23.25" customHeight="1" x14ac:dyDescent="0.25">
      <c r="B34" s="56">
        <f>IF(Settings!A65="","",IF(AND(VLOOKUP(Settings!A65,Settings!$A$41:$C$71,3,FALSE)="Y",OR(REPtype=2,REPtype=3)),"",Settings!A65))</f>
        <v>25</v>
      </c>
      <c r="C34" s="58"/>
      <c r="D34" s="60">
        <f>IF(OR(B34=0,B34=""),"",HYPERLINK("#'"&amp;VLOOKUP(B34,Settings!$A$41:$B$80,1,FALSE)&amp;"'!A1",VLOOKUP(B34,Settings!$A$41:$B$80,1,FALSE)))</f>
        <v>25</v>
      </c>
      <c r="E34" s="91" t="str">
        <f>IF(OR(B34=0,B34=""),"",HYPERLINK("#'"&amp;VLOOKUP(B34,Settings!$A$41:$B$80,1,FALSE)&amp;"'!A1",VLOOKUP(B34,Settings!$A$41:$B$80,2,FALSE)))</f>
        <v>Region and Control of Medical School</v>
      </c>
      <c r="F34" s="91"/>
      <c r="G34" s="91"/>
      <c r="H34" s="91"/>
      <c r="I34" s="91"/>
      <c r="J34" s="91"/>
      <c r="K34" s="91"/>
      <c r="L34" s="91"/>
      <c r="M34" s="57"/>
    </row>
    <row r="35" spans="2:13" s="54" customFormat="1" ht="16.5" hidden="1" customHeight="1" x14ac:dyDescent="0.25">
      <c r="B35" s="56" t="str">
        <f>IF(Settings!A66="","",IF(AND(VLOOKUP(Settings!A66,Settings!$A$41:$C$71,3,FALSE)="Y",OR(REPtype=2,REPtype=3)),"",Settings!A66))</f>
        <v/>
      </c>
      <c r="C35" s="58"/>
      <c r="D35" s="60" t="str">
        <f>IF(OR(B35=0,B35=""),"",HYPERLINK("#'"&amp;VLOOKUP(B35,Settings!$A$41:$B$80,1,FALSE)&amp;"'!A1",VLOOKUP(B35,Settings!$A$41:$B$80,1,FALSE)))</f>
        <v/>
      </c>
      <c r="E35" s="62" t="str">
        <f>IF(OR(B35=0,B35=""),"",VLOOKUP(D35,Settings!$A$41:$B$80,2,FALSE))</f>
        <v/>
      </c>
      <c r="F35" s="62"/>
      <c r="G35" s="62"/>
      <c r="H35" s="62"/>
      <c r="I35" s="62"/>
      <c r="J35" s="62"/>
      <c r="K35" s="62"/>
      <c r="L35" s="62"/>
      <c r="M35" s="57"/>
    </row>
    <row r="36" spans="2:13" s="54" customFormat="1" ht="16.5" hidden="1" customHeight="1" x14ac:dyDescent="0.25">
      <c r="B36" s="56" t="str">
        <f>IF(Settings!A67="","",IF(AND(VLOOKUP(Settings!A67,Settings!$A$41:$C$71,3,FALSE)="Y",OR(REPtype=2,REPtype=3)),"",Settings!A67))</f>
        <v/>
      </c>
      <c r="C36" s="58"/>
      <c r="D36" s="60" t="str">
        <f>IF(OR(B36=0,B36=""),"",HYPERLINK("#'"&amp;VLOOKUP(B36,Settings!$A$41:$B$80,1,FALSE)&amp;"'!A1",VLOOKUP(B36,Settings!$A$41:$B$80,1,FALSE)))</f>
        <v/>
      </c>
      <c r="E36" s="62" t="str">
        <f>IF(OR(B36=0,B36=""),"",VLOOKUP(D36,Settings!$A$41:$B$80,2,FALSE))</f>
        <v/>
      </c>
      <c r="F36" s="62"/>
      <c r="G36" s="62"/>
      <c r="H36" s="62"/>
      <c r="I36" s="62"/>
      <c r="J36" s="62"/>
      <c r="K36" s="62"/>
      <c r="L36" s="62"/>
      <c r="M36" s="57"/>
    </row>
    <row r="37" spans="2:13" s="55" customFormat="1" ht="12.5" hidden="1" x14ac:dyDescent="0.25">
      <c r="B37" s="56"/>
      <c r="C37" s="59"/>
      <c r="D37" s="60"/>
      <c r="E37" s="91"/>
      <c r="F37" s="91"/>
      <c r="G37" s="91"/>
      <c r="H37" s="91"/>
      <c r="I37" s="91"/>
      <c r="J37" s="91"/>
      <c r="K37" s="91"/>
      <c r="L37" s="91"/>
      <c r="M37" s="59"/>
    </row>
    <row r="38" spans="2:13" s="55" customFormat="1" ht="12.5" hidden="1" x14ac:dyDescent="0.25">
      <c r="B38" s="56"/>
      <c r="C38" s="59"/>
      <c r="D38" s="60"/>
      <c r="E38" s="91"/>
      <c r="F38" s="91"/>
      <c r="G38" s="91"/>
      <c r="H38" s="91"/>
      <c r="I38" s="91"/>
      <c r="J38" s="91"/>
      <c r="K38" s="91"/>
      <c r="L38" s="91"/>
      <c r="M38" s="59"/>
    </row>
    <row r="39" spans="2:13" s="55" customFormat="1" ht="12.5" hidden="1" x14ac:dyDescent="0.25">
      <c r="B39" s="56"/>
      <c r="C39" s="59"/>
      <c r="D39" s="60"/>
      <c r="E39" s="91"/>
      <c r="F39" s="91"/>
      <c r="G39" s="91"/>
      <c r="H39" s="91"/>
      <c r="I39" s="91"/>
      <c r="J39" s="91"/>
      <c r="K39" s="91"/>
      <c r="L39" s="91"/>
      <c r="M39" s="59"/>
    </row>
    <row r="40" spans="2:13" s="55" customFormat="1" ht="12.5" hidden="1" x14ac:dyDescent="0.25">
      <c r="B40" s="56"/>
      <c r="C40" s="59"/>
      <c r="D40" s="60"/>
      <c r="E40" s="91"/>
      <c r="F40" s="91"/>
      <c r="G40" s="91"/>
      <c r="H40" s="91"/>
      <c r="I40" s="91"/>
      <c r="J40" s="91"/>
      <c r="K40" s="91"/>
      <c r="L40" s="91"/>
      <c r="M40" s="59"/>
    </row>
    <row r="41" spans="2:13" s="7" customFormat="1" ht="12.5" hidden="1" x14ac:dyDescent="0.25">
      <c r="D41" s="98"/>
      <c r="E41" s="98"/>
      <c r="F41" s="98"/>
      <c r="G41" s="98"/>
      <c r="H41" s="98"/>
      <c r="I41" s="98"/>
      <c r="J41" s="98"/>
      <c r="K41" s="98"/>
    </row>
    <row r="42" spans="2:13" s="7" customFormat="1" ht="12.5" hidden="1" x14ac:dyDescent="0.25">
      <c r="D42" s="98"/>
      <c r="E42" s="98"/>
      <c r="F42" s="98"/>
      <c r="G42" s="98"/>
      <c r="H42" s="98"/>
      <c r="I42" s="98"/>
      <c r="J42" s="98"/>
      <c r="K42" s="98"/>
    </row>
    <row r="43" spans="2:13" s="7" customFormat="1" ht="12.5" hidden="1" x14ac:dyDescent="0.25">
      <c r="D43" s="98"/>
      <c r="E43" s="98"/>
      <c r="F43" s="98"/>
      <c r="G43" s="98"/>
      <c r="H43" s="98"/>
      <c r="I43" s="98"/>
      <c r="J43" s="98"/>
      <c r="K43" s="98"/>
    </row>
    <row r="44" spans="2:13" s="7" customFormat="1" ht="12.5" hidden="1" x14ac:dyDescent="0.25">
      <c r="D44" s="98"/>
      <c r="E44" s="98"/>
      <c r="F44" s="98"/>
      <c r="G44" s="98"/>
      <c r="H44" s="98"/>
      <c r="I44" s="98"/>
      <c r="J44" s="98"/>
      <c r="K44" s="98"/>
    </row>
    <row r="45" spans="2:13" s="7" customFormat="1" ht="12.5" hidden="1" x14ac:dyDescent="0.25">
      <c r="D45" s="98"/>
      <c r="E45" s="98"/>
      <c r="F45" s="98"/>
      <c r="G45" s="98"/>
      <c r="H45" s="98"/>
      <c r="I45" s="98"/>
      <c r="J45" s="98"/>
      <c r="K45" s="98"/>
    </row>
    <row r="46" spans="2:13" s="7" customFormat="1" ht="12.5" hidden="1" x14ac:dyDescent="0.25">
      <c r="D46" s="98"/>
      <c r="E46" s="98"/>
      <c r="F46" s="98"/>
      <c r="G46" s="98"/>
      <c r="H46" s="98"/>
      <c r="I46" s="98"/>
      <c r="J46" s="98"/>
      <c r="K46" s="98"/>
    </row>
    <row r="47" spans="2:13" s="7" customFormat="1" ht="12.5" hidden="1" x14ac:dyDescent="0.25"/>
    <row r="48" spans="2:13" s="7" customFormat="1" ht="12.5" hidden="1" x14ac:dyDescent="0.25"/>
    <row r="49" s="7" customFormat="1" ht="12.5" hidden="1" x14ac:dyDescent="0.25"/>
    <row r="50" s="7" customFormat="1" ht="12.5" hidden="1" x14ac:dyDescent="0.25"/>
    <row r="51" s="7" customFormat="1" ht="12.5" hidden="1" x14ac:dyDescent="0.25"/>
    <row r="52" s="7" customFormat="1" ht="12.5" hidden="1" x14ac:dyDescent="0.25"/>
    <row r="53" s="7" customFormat="1" ht="12.5" hidden="1" x14ac:dyDescent="0.25"/>
    <row r="54" s="7" customFormat="1" ht="12.5" hidden="1" x14ac:dyDescent="0.25"/>
    <row r="55" s="7" customFormat="1" ht="12.5" hidden="1" x14ac:dyDescent="0.25"/>
    <row r="56" s="7" customFormat="1" ht="12.5" hidden="1" x14ac:dyDescent="0.25"/>
    <row r="57" s="7" customFormat="1" ht="12.5" hidden="1" x14ac:dyDescent="0.25"/>
    <row r="58" s="7" customFormat="1" ht="12.5" hidden="1" x14ac:dyDescent="0.25"/>
    <row r="59" s="7" customFormat="1" ht="12.5" hidden="1" x14ac:dyDescent="0.25"/>
    <row r="60" ht="13" hidden="1" x14ac:dyDescent="0.3"/>
    <row r="61" ht="13" hidden="1" x14ac:dyDescent="0.3"/>
    <row r="62" ht="13" hidden="1" x14ac:dyDescent="0.3"/>
    <row r="63" ht="13" hidden="1" x14ac:dyDescent="0.3"/>
    <row r="64" ht="13" hidden="1" x14ac:dyDescent="0.3"/>
    <row r="65" ht="13" hidden="1" x14ac:dyDescent="0.3"/>
    <row r="66" ht="13" hidden="1" x14ac:dyDescent="0.3"/>
    <row r="67" ht="13" hidden="1" x14ac:dyDescent="0.3"/>
    <row r="68" ht="13" hidden="1" x14ac:dyDescent="0.3"/>
    <row r="69" ht="13" hidden="1" x14ac:dyDescent="0.3"/>
    <row r="70" ht="13" hidden="1" x14ac:dyDescent="0.3"/>
  </sheetData>
  <sheetProtection algorithmName="SHA-512" hashValue="R7/21TJFjVjdqwKhXag647Tahguty3ucoZu5F6njcXe15tzRHn+x5wnbwxRGKKi72W0kIQJsqQykaNVjk426ag==" saltValue="LvfSWL2KsblfeiEcbSG4ng==" spinCount="100000" sheet="1" objects="1" scenarios="1"/>
  <mergeCells count="41">
    <mergeCell ref="E22:L22"/>
    <mergeCell ref="E39:L39"/>
    <mergeCell ref="E40:L40"/>
    <mergeCell ref="E27:L27"/>
    <mergeCell ref="E15:L15"/>
    <mergeCell ref="E16:L16"/>
    <mergeCell ref="E17:L17"/>
    <mergeCell ref="E18:L18"/>
    <mergeCell ref="E19:L19"/>
    <mergeCell ref="E28:L28"/>
    <mergeCell ref="E29:L29"/>
    <mergeCell ref="E30:L30"/>
    <mergeCell ref="E31:L31"/>
    <mergeCell ref="E32:L32"/>
    <mergeCell ref="D45:K45"/>
    <mergeCell ref="D46:K46"/>
    <mergeCell ref="E37:L37"/>
    <mergeCell ref="E38:L38"/>
    <mergeCell ref="E20:L20"/>
    <mergeCell ref="D41:K41"/>
    <mergeCell ref="D42:K42"/>
    <mergeCell ref="D43:K43"/>
    <mergeCell ref="D44:K44"/>
    <mergeCell ref="E33:L33"/>
    <mergeCell ref="E34:L34"/>
    <mergeCell ref="E23:L23"/>
    <mergeCell ref="E24:L24"/>
    <mergeCell ref="E25:L25"/>
    <mergeCell ref="E26:L26"/>
    <mergeCell ref="E21:L21"/>
    <mergeCell ref="E11:L11"/>
    <mergeCell ref="E12:L12"/>
    <mergeCell ref="E13:L13"/>
    <mergeCell ref="E14:L14"/>
    <mergeCell ref="A1:B1"/>
    <mergeCell ref="C1:M1"/>
    <mergeCell ref="A2:B2"/>
    <mergeCell ref="C2:M2"/>
    <mergeCell ref="C7:L7"/>
    <mergeCell ref="C9:L9"/>
    <mergeCell ref="E10:L10"/>
  </mergeCells>
  <printOptions horizontalCentered="1"/>
  <pageMargins left="0.2" right="0.2" top="0.25" bottom="0.35" header="0.3" footer="0.45"/>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D5A1F-D140-4821-8353-BAE08980D353}">
  <sheetPr codeName="Sheet14"/>
  <dimension ref="A1:N102"/>
  <sheetViews>
    <sheetView showRowColHeaders="0" zoomScaleNormal="100" zoomScaleSheetLayoutView="100" workbookViewId="0">
      <selection activeCell="B5" sqref="B5:M5"/>
    </sheetView>
  </sheetViews>
  <sheetFormatPr defaultColWidth="0" defaultRowHeight="12.75" customHeight="1" zeroHeight="1" x14ac:dyDescent="0.3"/>
  <cols>
    <col min="1" max="1" width="1.3984375" style="1" customWidth="1"/>
    <col min="2" max="2" width="7.09765625" style="1" customWidth="1"/>
    <col min="3" max="5" width="8.3984375" style="1" customWidth="1"/>
    <col min="6" max="6" width="17.296875" style="1" customWidth="1"/>
    <col min="7" max="7" width="11.59765625" style="1" customWidth="1"/>
    <col min="8" max="12" width="8.3984375" style="1" customWidth="1"/>
    <col min="13" max="13" width="9.09765625" style="1" customWidth="1"/>
    <col min="14" max="14" width="1.3984375" style="1" customWidth="1"/>
    <col min="15" max="16384" width="9.09765625" style="1" hidden="1"/>
  </cols>
  <sheetData>
    <row r="1" spans="1:14" s="5" customFormat="1" ht="24" customHeight="1" x14ac:dyDescent="0.35">
      <c r="A1" s="92" t="s">
        <v>240</v>
      </c>
      <c r="B1" s="92"/>
      <c r="C1" s="93" t="str">
        <f ca="1">MID(CELL("filename",A1),FIND("]",CELL("filename",A1))+1,255)</f>
        <v>Executive Summary</v>
      </c>
      <c r="D1" s="93"/>
      <c r="E1" s="93"/>
      <c r="F1" s="93"/>
      <c r="G1" s="93"/>
      <c r="H1" s="93"/>
      <c r="I1" s="93"/>
      <c r="J1" s="93"/>
      <c r="K1" s="93"/>
      <c r="L1" s="93"/>
      <c r="M1" s="93"/>
      <c r="N1" s="4"/>
    </row>
    <row r="2" spans="1:14" s="5" customFormat="1" ht="17.25" customHeight="1" x14ac:dyDescent="0.35">
      <c r="A2" s="94" t="str">
        <f>REPyear</f>
        <v>2025</v>
      </c>
      <c r="B2" s="94"/>
      <c r="C2" s="95" t="str">
        <f>REPTabHead2</f>
        <v>2025 Medical School Graduation Questionnaire</v>
      </c>
      <c r="D2" s="95"/>
      <c r="E2" s="95"/>
      <c r="F2" s="95"/>
      <c r="G2" s="95"/>
      <c r="H2" s="95"/>
      <c r="I2" s="95"/>
      <c r="J2" s="95"/>
      <c r="K2" s="95"/>
      <c r="L2" s="95"/>
      <c r="M2" s="95"/>
      <c r="N2" s="6"/>
    </row>
    <row r="3" spans="1:14" s="7" customFormat="1" ht="12.5" x14ac:dyDescent="0.25"/>
    <row r="4" spans="1:14" s="9" customFormat="1" ht="12.5" x14ac:dyDescent="0.25"/>
    <row r="5" spans="1:14" s="7" customFormat="1" ht="14" x14ac:dyDescent="0.25">
      <c r="B5" s="109" t="s">
        <v>146</v>
      </c>
      <c r="C5" s="109"/>
      <c r="D5" s="109"/>
      <c r="E5" s="109"/>
      <c r="F5" s="109"/>
      <c r="G5" s="109"/>
      <c r="H5" s="109"/>
      <c r="I5" s="109"/>
      <c r="J5" s="109"/>
      <c r="K5" s="109"/>
      <c r="L5" s="109"/>
      <c r="M5" s="109"/>
    </row>
    <row r="6" spans="1:14" s="7" customFormat="1" ht="17.25" customHeight="1" x14ac:dyDescent="0.25"/>
    <row r="7" spans="1:14" s="61" customFormat="1" ht="13" x14ac:dyDescent="0.3">
      <c r="B7" s="108" t="s">
        <v>130</v>
      </c>
      <c r="C7" s="108"/>
      <c r="D7" s="108"/>
      <c r="E7" s="108"/>
      <c r="F7" s="108"/>
      <c r="G7" s="108"/>
      <c r="H7" s="108"/>
      <c r="I7" s="108"/>
      <c r="J7" s="108"/>
      <c r="K7" s="108"/>
      <c r="L7" s="108"/>
      <c r="M7" s="108"/>
    </row>
    <row r="8" spans="1:14" s="7" customFormat="1" ht="9" customHeight="1" x14ac:dyDescent="0.25"/>
    <row r="9" spans="1:14" s="7" customFormat="1" ht="92" customHeight="1" x14ac:dyDescent="0.25">
      <c r="B9" s="91" t="str">
        <f>"The All Schools Summary Report of the "&amp;REPyear&amp;" Medical School Graduation Questionnaire (GQ) provides aggregate data from graduates of U.S. MD-granting medical schools accredited by the Liaison Committee on Medical Education (LCME). "&amp;"The All Schools Summary Report is made available to the public. "&amp;"In addition, each accredited medical school receives separately an Individual School Report showing data from its graduating students who responded to the GQ, with comparisons to the national data. "&amp;"By request, regional and clinical campuses under the aegis of an accredited institution are also issued GQ campus reports if there are five or more student respondents from the campus. 80.6 percent (17,409) of medical school graduates in academic year "&amp;REPyear-1&amp;"-"&amp;REPyear&amp;" (21,589) participated in the "&amp;REPyear&amp;" GQ."</f>
        <v>The All Schools Summary Report of the 2025 Medical School Graduation Questionnaire (GQ) provides aggregate data from graduates of U.S. MD-granting medical schools accredited by the Liaison Committee on Medical Education (LCME). The All Schools Summary Report is made available to the public. In addition, each accredited medical school receives separately an Individual School Report showing data from its graduating students who responded to the GQ, with comparisons to the national data. By request, regional and clinical campuses under the aegis of an accredited institution are also issued GQ campus reports if there are five or more student respondents from the campus. 80.6 percent (17,409) of medical school graduates in academic year 2024-2025 (21,589) participated in the 2025 GQ.</v>
      </c>
      <c r="C9" s="91"/>
      <c r="D9" s="91"/>
      <c r="E9" s="91"/>
      <c r="F9" s="91"/>
      <c r="G9" s="91"/>
      <c r="H9" s="91"/>
      <c r="I9" s="91"/>
      <c r="J9" s="91"/>
      <c r="K9" s="91"/>
      <c r="L9" s="91"/>
      <c r="M9" s="91"/>
    </row>
    <row r="10" spans="1:14" s="7" customFormat="1" ht="9" customHeight="1" x14ac:dyDescent="0.25"/>
    <row r="11" spans="1:14" s="7" customFormat="1" ht="76.5" customHeight="1" x14ac:dyDescent="0.25">
      <c r="B11" s="91" t="s">
        <v>473</v>
      </c>
      <c r="C11" s="91"/>
      <c r="D11" s="91"/>
      <c r="E11" s="91"/>
      <c r="F11" s="91"/>
      <c r="G11" s="91"/>
      <c r="H11" s="91"/>
      <c r="I11" s="91"/>
      <c r="J11" s="91"/>
      <c r="K11" s="91"/>
      <c r="L11" s="91"/>
      <c r="M11" s="91"/>
    </row>
    <row r="12" spans="1:14" s="7" customFormat="1" ht="7.5" customHeight="1" x14ac:dyDescent="0.25"/>
    <row r="13" spans="1:14" s="7" customFormat="1" ht="12.5" x14ac:dyDescent="0.25">
      <c r="B13" s="91" t="str">
        <f>"The attached report displays five years of data, "&amp;REPyear-4&amp;" through "&amp;REPyear&amp;", where comparable data are available."</f>
        <v>The attached report displays five years of data, 2021 through 2025, where comparable data are available.</v>
      </c>
      <c r="C13" s="91"/>
      <c r="D13" s="91"/>
      <c r="E13" s="91"/>
      <c r="F13" s="91"/>
      <c r="G13" s="91"/>
      <c r="H13" s="91"/>
      <c r="I13" s="91"/>
      <c r="J13" s="91"/>
      <c r="K13" s="91"/>
      <c r="L13" s="91"/>
      <c r="M13" s="91"/>
    </row>
    <row r="14" spans="1:14" s="7" customFormat="1" ht="7" customHeight="1" x14ac:dyDescent="0.25"/>
    <row r="15" spans="1:14" s="7" customFormat="1" ht="13" x14ac:dyDescent="0.25">
      <c r="B15" s="108" t="s">
        <v>131</v>
      </c>
      <c r="C15" s="108"/>
      <c r="D15" s="108"/>
      <c r="E15" s="108"/>
      <c r="F15" s="108"/>
      <c r="G15" s="108"/>
      <c r="H15" s="108"/>
      <c r="I15" s="108"/>
      <c r="J15" s="108"/>
      <c r="K15" s="108"/>
      <c r="L15" s="108"/>
      <c r="M15" s="108"/>
    </row>
    <row r="16" spans="1:14" s="7" customFormat="1" ht="8.25" customHeight="1" x14ac:dyDescent="0.25"/>
    <row r="17" spans="2:13" s="7" customFormat="1" ht="54.5" customHeight="1" x14ac:dyDescent="0.25">
      <c r="B17" s="101" t="s">
        <v>579</v>
      </c>
      <c r="C17" s="101"/>
      <c r="D17" s="101"/>
      <c r="E17" s="101"/>
      <c r="F17" s="101"/>
      <c r="G17" s="101"/>
      <c r="H17" s="101"/>
      <c r="I17" s="101"/>
      <c r="J17" s="101"/>
      <c r="K17" s="101"/>
      <c r="L17" s="101"/>
      <c r="M17" s="101"/>
    </row>
    <row r="18" spans="2:13" s="7" customFormat="1" ht="7" customHeight="1" x14ac:dyDescent="0.25"/>
    <row r="19" spans="2:13" s="7" customFormat="1" ht="77.5" customHeight="1" x14ac:dyDescent="0.25">
      <c r="B19" s="100" t="s">
        <v>555</v>
      </c>
      <c r="C19" s="100"/>
      <c r="D19" s="100"/>
      <c r="E19" s="100"/>
      <c r="F19" s="100"/>
      <c r="G19" s="100"/>
      <c r="H19" s="100"/>
      <c r="I19" s="100"/>
      <c r="J19" s="100"/>
      <c r="K19" s="100"/>
      <c r="L19" s="100"/>
      <c r="M19" s="100"/>
    </row>
    <row r="20" spans="2:13" s="7" customFormat="1" ht="7" customHeight="1" x14ac:dyDescent="0.25"/>
    <row r="21" spans="2:13" s="7" customFormat="1" ht="64.5" customHeight="1" x14ac:dyDescent="0.25">
      <c r="B21" s="100" t="s">
        <v>474</v>
      </c>
      <c r="C21" s="100"/>
      <c r="D21" s="100"/>
      <c r="E21" s="100"/>
      <c r="F21" s="100"/>
      <c r="G21" s="100"/>
      <c r="H21" s="100"/>
      <c r="I21" s="100"/>
      <c r="J21" s="100"/>
      <c r="K21" s="100"/>
      <c r="L21" s="100"/>
      <c r="M21" s="100"/>
    </row>
    <row r="22" spans="2:13" s="7" customFormat="1" ht="7" customHeight="1" x14ac:dyDescent="0.25"/>
    <row r="23" spans="2:13" s="7" customFormat="1" ht="12.75" customHeight="1" x14ac:dyDescent="0.25">
      <c r="B23" s="108" t="str">
        <f>"Changes to the Graduation Questionnaire in "&amp;REPyear</f>
        <v>Changes to the Graduation Questionnaire in 2025</v>
      </c>
      <c r="C23" s="108"/>
      <c r="D23" s="108"/>
      <c r="E23" s="108"/>
      <c r="F23" s="108"/>
      <c r="G23" s="108"/>
      <c r="H23" s="108"/>
      <c r="I23" s="108"/>
      <c r="J23" s="108"/>
      <c r="K23" s="108"/>
      <c r="L23" s="108"/>
      <c r="M23" s="108"/>
    </row>
    <row r="24" spans="2:13" s="7" customFormat="1" ht="9" customHeight="1" x14ac:dyDescent="0.25">
      <c r="B24" s="100"/>
      <c r="C24" s="100"/>
      <c r="D24" s="100"/>
      <c r="E24" s="100"/>
      <c r="F24" s="100"/>
      <c r="G24" s="100"/>
      <c r="H24" s="100"/>
      <c r="I24" s="100"/>
      <c r="J24" s="100"/>
      <c r="K24" s="100"/>
      <c r="L24" s="100"/>
      <c r="M24" s="100"/>
    </row>
    <row r="25" spans="2:13" s="7" customFormat="1" ht="42" customHeight="1" x14ac:dyDescent="0.25">
      <c r="B25" s="100" t="s">
        <v>556</v>
      </c>
      <c r="C25" s="100"/>
      <c r="D25" s="100"/>
      <c r="E25" s="100"/>
      <c r="F25" s="100"/>
      <c r="G25" s="100"/>
      <c r="H25" s="100"/>
      <c r="I25" s="100"/>
      <c r="J25" s="100"/>
      <c r="K25" s="100"/>
      <c r="L25" s="100"/>
      <c r="M25" s="100"/>
    </row>
    <row r="26" spans="2:13" s="7" customFormat="1" ht="7" customHeight="1" x14ac:dyDescent="0.25">
      <c r="B26" s="15"/>
      <c r="C26" s="15"/>
      <c r="D26" s="15"/>
      <c r="E26" s="15"/>
      <c r="F26" s="15"/>
      <c r="G26" s="15"/>
      <c r="H26" s="15"/>
      <c r="I26" s="15"/>
      <c r="J26" s="15"/>
      <c r="K26" s="15"/>
      <c r="L26" s="15"/>
      <c r="M26" s="15"/>
    </row>
    <row r="27" spans="2:13" s="7" customFormat="1" ht="13" x14ac:dyDescent="0.25">
      <c r="B27" s="99" t="s">
        <v>557</v>
      </c>
      <c r="C27" s="99"/>
      <c r="D27" s="99"/>
      <c r="E27" s="99"/>
      <c r="F27" s="99"/>
      <c r="G27" s="99"/>
      <c r="H27" s="99"/>
      <c r="I27" s="99"/>
      <c r="J27" s="99"/>
      <c r="K27" s="99"/>
      <c r="L27" s="99"/>
      <c r="M27" s="99"/>
    </row>
    <row r="28" spans="2:13" s="7" customFormat="1" ht="8.25" customHeight="1" x14ac:dyDescent="0.25">
      <c r="B28" s="15"/>
      <c r="C28" s="15"/>
      <c r="D28" s="15"/>
      <c r="E28" s="15"/>
      <c r="F28" s="15"/>
      <c r="G28" s="15"/>
      <c r="H28" s="15"/>
      <c r="I28" s="15"/>
      <c r="J28" s="15"/>
      <c r="K28" s="15"/>
      <c r="L28" s="15"/>
      <c r="M28" s="15"/>
    </row>
    <row r="29" spans="2:13" s="7" customFormat="1" ht="56" customHeight="1" x14ac:dyDescent="0.25">
      <c r="B29" s="100" t="s">
        <v>587</v>
      </c>
      <c r="C29" s="100"/>
      <c r="D29" s="100"/>
      <c r="E29" s="100"/>
      <c r="F29" s="100"/>
      <c r="G29" s="100"/>
      <c r="H29" s="100"/>
      <c r="I29" s="100"/>
      <c r="J29" s="100"/>
      <c r="K29" s="100"/>
      <c r="L29" s="100"/>
      <c r="M29" s="100"/>
    </row>
    <row r="30" spans="2:13" s="7" customFormat="1" ht="7" customHeight="1" x14ac:dyDescent="0.25"/>
    <row r="31" spans="2:13" s="7" customFormat="1" ht="14" customHeight="1" x14ac:dyDescent="0.25">
      <c r="B31" s="99" t="s">
        <v>558</v>
      </c>
      <c r="C31" s="99"/>
      <c r="D31" s="99"/>
      <c r="E31" s="99"/>
      <c r="F31" s="99"/>
      <c r="G31" s="99"/>
      <c r="H31" s="99"/>
      <c r="I31" s="99"/>
      <c r="J31" s="99"/>
      <c r="K31" s="99"/>
      <c r="L31" s="99"/>
      <c r="M31" s="99"/>
    </row>
    <row r="32" spans="2:13" s="7" customFormat="1" ht="7" customHeight="1" x14ac:dyDescent="0.25"/>
    <row r="33" spans="2:13" s="7" customFormat="1" ht="30.5" customHeight="1" x14ac:dyDescent="0.25">
      <c r="B33" s="100" t="s">
        <v>559</v>
      </c>
      <c r="C33" s="100"/>
      <c r="D33" s="100"/>
      <c r="E33" s="100"/>
      <c r="F33" s="100"/>
      <c r="G33" s="100"/>
      <c r="H33" s="100"/>
      <c r="I33" s="100"/>
      <c r="J33" s="100"/>
      <c r="K33" s="100"/>
      <c r="L33" s="100"/>
      <c r="M33" s="100"/>
    </row>
    <row r="34" spans="2:13" s="7" customFormat="1" ht="7" customHeight="1" x14ac:dyDescent="0.25"/>
    <row r="35" spans="2:13" s="7" customFormat="1" ht="12.5" x14ac:dyDescent="0.25">
      <c r="B35" s="99" t="s">
        <v>560</v>
      </c>
      <c r="C35" s="100"/>
      <c r="D35" s="100"/>
      <c r="E35" s="100"/>
      <c r="F35" s="100"/>
      <c r="G35" s="100"/>
      <c r="H35" s="100"/>
      <c r="I35" s="100"/>
      <c r="J35" s="100"/>
      <c r="K35" s="100"/>
      <c r="L35" s="100"/>
      <c r="M35" s="100"/>
    </row>
    <row r="36" spans="2:13" s="7" customFormat="1" ht="7.5" customHeight="1" x14ac:dyDescent="0.25"/>
    <row r="37" spans="2:13" s="7" customFormat="1" ht="42" customHeight="1" x14ac:dyDescent="0.25">
      <c r="B37" s="100" t="s">
        <v>561</v>
      </c>
      <c r="C37" s="100"/>
      <c r="D37" s="100"/>
      <c r="E37" s="100"/>
      <c r="F37" s="100"/>
      <c r="G37" s="100"/>
      <c r="H37" s="100"/>
      <c r="I37" s="100"/>
      <c r="J37" s="100"/>
      <c r="K37" s="100"/>
      <c r="L37" s="100"/>
      <c r="M37" s="100"/>
    </row>
    <row r="38" spans="2:13" s="7" customFormat="1" ht="7" customHeight="1" x14ac:dyDescent="0.25">
      <c r="B38" s="64"/>
      <c r="C38" s="64"/>
      <c r="D38" s="64"/>
      <c r="E38" s="64"/>
      <c r="F38" s="64"/>
      <c r="G38" s="64"/>
      <c r="H38" s="64"/>
      <c r="I38" s="64"/>
      <c r="J38" s="64"/>
      <c r="K38" s="64"/>
      <c r="L38" s="64"/>
      <c r="M38" s="64"/>
    </row>
    <row r="39" spans="2:13" s="7" customFormat="1" ht="12.75" customHeight="1" x14ac:dyDescent="0.25">
      <c r="B39" s="99" t="s">
        <v>562</v>
      </c>
      <c r="C39" s="99"/>
      <c r="D39" s="99"/>
      <c r="E39" s="99"/>
      <c r="F39" s="99"/>
      <c r="G39" s="99"/>
      <c r="H39" s="99"/>
      <c r="I39" s="99"/>
      <c r="J39" s="99"/>
      <c r="K39" s="99"/>
      <c r="L39" s="99"/>
      <c r="M39" s="99"/>
    </row>
    <row r="40" spans="2:13" s="7" customFormat="1" ht="7.5" customHeight="1" x14ac:dyDescent="0.25"/>
    <row r="41" spans="2:13" s="7" customFormat="1" ht="70.5" customHeight="1" x14ac:dyDescent="0.25">
      <c r="B41" s="100" t="s">
        <v>588</v>
      </c>
      <c r="C41" s="100"/>
      <c r="D41" s="100"/>
      <c r="E41" s="100"/>
      <c r="F41" s="100"/>
      <c r="G41" s="100"/>
      <c r="H41" s="100"/>
      <c r="I41" s="100"/>
      <c r="J41" s="100"/>
      <c r="K41" s="100"/>
      <c r="L41" s="100"/>
      <c r="M41" s="100"/>
    </row>
    <row r="42" spans="2:13" s="7" customFormat="1" ht="7.5" customHeight="1" x14ac:dyDescent="0.25">
      <c r="B42" s="100"/>
      <c r="C42" s="100"/>
      <c r="D42" s="100"/>
      <c r="E42" s="100"/>
      <c r="F42" s="100"/>
      <c r="G42" s="100"/>
      <c r="H42" s="100"/>
      <c r="I42" s="100"/>
      <c r="J42" s="100"/>
      <c r="K42" s="100"/>
      <c r="L42" s="100"/>
      <c r="M42" s="100"/>
    </row>
    <row r="43" spans="2:13" s="7" customFormat="1" ht="13" x14ac:dyDescent="0.25">
      <c r="B43" s="105" t="s">
        <v>565</v>
      </c>
      <c r="C43" s="105"/>
      <c r="D43" s="105"/>
      <c r="E43" s="105"/>
      <c r="F43" s="105"/>
      <c r="G43" s="105"/>
      <c r="H43" s="105"/>
      <c r="I43" s="105"/>
      <c r="J43" s="105"/>
      <c r="K43" s="105"/>
      <c r="L43" s="105"/>
      <c r="M43" s="105"/>
    </row>
    <row r="44" spans="2:13" s="7" customFormat="1" ht="9" customHeight="1" x14ac:dyDescent="0.25">
      <c r="B44" s="102"/>
      <c r="C44" s="102"/>
      <c r="D44" s="102"/>
      <c r="E44" s="102"/>
      <c r="F44" s="102"/>
      <c r="G44" s="102"/>
      <c r="H44" s="102"/>
      <c r="I44" s="102"/>
      <c r="J44" s="102"/>
      <c r="K44" s="102"/>
      <c r="L44" s="102"/>
      <c r="M44" s="102"/>
    </row>
    <row r="45" spans="2:13" s="7" customFormat="1" ht="13" x14ac:dyDescent="0.25">
      <c r="B45" s="104" t="s">
        <v>574</v>
      </c>
      <c r="C45" s="103"/>
      <c r="D45" s="103"/>
      <c r="E45" s="103"/>
      <c r="F45" s="103"/>
      <c r="G45" s="103"/>
      <c r="H45" s="103"/>
      <c r="I45" s="103"/>
      <c r="J45" s="103"/>
      <c r="K45" s="103"/>
      <c r="L45" s="103"/>
      <c r="M45" s="103"/>
    </row>
    <row r="46" spans="2:13" s="7" customFormat="1" ht="6.5" customHeight="1" x14ac:dyDescent="0.25">
      <c r="B46" s="102"/>
      <c r="C46" s="102"/>
      <c r="D46" s="102"/>
      <c r="E46" s="102"/>
      <c r="F46" s="102"/>
      <c r="G46" s="102"/>
      <c r="H46" s="102"/>
      <c r="I46" s="102"/>
      <c r="J46" s="102"/>
      <c r="K46" s="102"/>
      <c r="L46" s="102"/>
      <c r="M46" s="102"/>
    </row>
    <row r="47" spans="2:13" s="7" customFormat="1" ht="28.5" customHeight="1" x14ac:dyDescent="0.25">
      <c r="B47" s="100" t="s">
        <v>573</v>
      </c>
      <c r="C47" s="100"/>
      <c r="D47" s="100"/>
      <c r="E47" s="100"/>
      <c r="F47" s="100"/>
      <c r="G47" s="100"/>
      <c r="H47" s="100"/>
      <c r="I47" s="100"/>
      <c r="J47" s="100"/>
      <c r="K47" s="100"/>
      <c r="L47" s="100"/>
      <c r="M47" s="100"/>
    </row>
    <row r="48" spans="2:13" s="7" customFormat="1" ht="7.5" customHeight="1" x14ac:dyDescent="0.25">
      <c r="B48" s="100"/>
      <c r="C48" s="100"/>
      <c r="D48" s="100"/>
      <c r="E48" s="100"/>
      <c r="F48" s="100"/>
      <c r="G48" s="100"/>
      <c r="H48" s="100"/>
      <c r="I48" s="100"/>
      <c r="J48" s="100"/>
      <c r="K48" s="100"/>
      <c r="L48" s="100"/>
      <c r="M48" s="100"/>
    </row>
    <row r="49" spans="1:13" s="7" customFormat="1" ht="13" x14ac:dyDescent="0.25">
      <c r="B49" s="99" t="s">
        <v>563</v>
      </c>
      <c r="C49" s="99"/>
      <c r="D49" s="99"/>
      <c r="E49" s="99"/>
      <c r="F49" s="99"/>
      <c r="G49" s="99"/>
      <c r="H49" s="99"/>
      <c r="I49" s="99"/>
      <c r="J49" s="99"/>
      <c r="K49" s="99"/>
      <c r="L49" s="99"/>
      <c r="M49" s="99"/>
    </row>
    <row r="50" spans="1:13" s="7" customFormat="1" ht="7" customHeight="1" x14ac:dyDescent="0.25"/>
    <row r="51" spans="1:13" s="7" customFormat="1" ht="99.5" customHeight="1" x14ac:dyDescent="0.25">
      <c r="B51" s="100" t="s">
        <v>592</v>
      </c>
      <c r="C51" s="100"/>
      <c r="D51" s="100"/>
      <c r="E51" s="100"/>
      <c r="F51" s="100"/>
      <c r="G51" s="100"/>
      <c r="H51" s="100"/>
      <c r="I51" s="100"/>
      <c r="J51" s="100"/>
      <c r="K51" s="100"/>
      <c r="L51" s="100"/>
      <c r="M51" s="100"/>
    </row>
    <row r="52" spans="1:13" s="7" customFormat="1" ht="13" x14ac:dyDescent="0.25">
      <c r="B52" s="99" t="s">
        <v>564</v>
      </c>
      <c r="C52" s="99"/>
      <c r="D52" s="99"/>
      <c r="E52" s="99"/>
      <c r="F52" s="99"/>
      <c r="G52" s="99"/>
      <c r="H52" s="99"/>
      <c r="I52" s="99"/>
      <c r="J52" s="99"/>
      <c r="K52" s="99"/>
      <c r="L52" s="99"/>
      <c r="M52" s="99"/>
    </row>
    <row r="53" spans="1:13" s="7" customFormat="1" ht="7" customHeight="1" x14ac:dyDescent="0.25">
      <c r="B53" s="100"/>
      <c r="C53" s="100"/>
      <c r="D53" s="100"/>
      <c r="E53" s="100"/>
      <c r="F53" s="100"/>
      <c r="G53" s="100"/>
      <c r="H53" s="100"/>
      <c r="I53" s="100"/>
      <c r="J53" s="100"/>
      <c r="K53" s="100"/>
      <c r="L53" s="100"/>
      <c r="M53" s="100"/>
    </row>
    <row r="54" spans="1:13" s="7" customFormat="1" ht="102" customHeight="1" x14ac:dyDescent="0.35">
      <c r="A54" s="66"/>
      <c r="B54" s="100" t="s">
        <v>593</v>
      </c>
      <c r="C54" s="100"/>
      <c r="D54" s="100"/>
      <c r="E54" s="100"/>
      <c r="F54" s="100"/>
      <c r="G54" s="100"/>
      <c r="H54" s="100"/>
      <c r="I54" s="100"/>
      <c r="J54" s="100"/>
      <c r="K54" s="100"/>
      <c r="L54" s="100"/>
      <c r="M54" s="100"/>
    </row>
    <row r="55" spans="1:13" s="7" customFormat="1" ht="11.15" customHeight="1" x14ac:dyDescent="0.35">
      <c r="A55" s="66"/>
      <c r="B55" s="103"/>
      <c r="C55" s="103"/>
      <c r="D55" s="103"/>
      <c r="E55" s="103"/>
      <c r="F55" s="103"/>
      <c r="G55" s="103"/>
      <c r="H55" s="103"/>
      <c r="I55" s="103"/>
      <c r="J55" s="103"/>
      <c r="K55" s="103"/>
      <c r="L55" s="103"/>
      <c r="M55" s="103"/>
    </row>
    <row r="56" spans="1:13" s="7" customFormat="1" ht="12.75" customHeight="1" x14ac:dyDescent="0.3">
      <c r="B56" s="110" t="s">
        <v>134</v>
      </c>
      <c r="C56" s="110"/>
      <c r="D56" s="110"/>
      <c r="E56" s="110"/>
      <c r="F56" s="110"/>
      <c r="G56" s="110"/>
      <c r="H56" s="110"/>
      <c r="I56" s="110"/>
      <c r="J56" s="110"/>
      <c r="K56" s="110"/>
      <c r="L56" s="110"/>
      <c r="M56" s="110"/>
    </row>
    <row r="57" spans="1:13" s="7" customFormat="1" ht="7" customHeight="1" x14ac:dyDescent="0.25"/>
    <row r="58" spans="1:13" s="7" customFormat="1" ht="66" customHeight="1" x14ac:dyDescent="0.25">
      <c r="B58" s="100" t="s">
        <v>591</v>
      </c>
      <c r="C58" s="99"/>
      <c r="D58" s="99"/>
      <c r="E58" s="99"/>
      <c r="F58" s="99"/>
      <c r="G58" s="99"/>
      <c r="H58" s="99"/>
      <c r="I58" s="99"/>
      <c r="J58" s="99"/>
      <c r="K58" s="99"/>
      <c r="L58" s="99"/>
      <c r="M58" s="99"/>
    </row>
    <row r="59" spans="1:13" s="7" customFormat="1" ht="7" customHeight="1" x14ac:dyDescent="0.25">
      <c r="B59" s="100"/>
      <c r="C59" s="100"/>
      <c r="D59" s="100"/>
      <c r="E59" s="100"/>
      <c r="F59" s="100"/>
      <c r="G59" s="100"/>
      <c r="H59" s="100"/>
      <c r="I59" s="100"/>
      <c r="J59" s="100"/>
      <c r="K59" s="100"/>
      <c r="L59" s="100"/>
      <c r="M59" s="100"/>
    </row>
    <row r="60" spans="1:13" s="7" customFormat="1" ht="80" customHeight="1" x14ac:dyDescent="0.25">
      <c r="B60" s="100" t="s">
        <v>580</v>
      </c>
      <c r="C60" s="100"/>
      <c r="D60" s="100"/>
      <c r="E60" s="100"/>
      <c r="F60" s="100"/>
      <c r="G60" s="100"/>
      <c r="H60" s="100"/>
      <c r="I60" s="100"/>
      <c r="J60" s="100"/>
      <c r="K60" s="100"/>
      <c r="L60" s="100"/>
      <c r="M60" s="100"/>
    </row>
    <row r="61" spans="1:13" s="7" customFormat="1" ht="7" customHeight="1" x14ac:dyDescent="0.25">
      <c r="B61" s="100"/>
      <c r="C61" s="100"/>
      <c r="D61" s="100"/>
      <c r="E61" s="100"/>
      <c r="F61" s="100"/>
      <c r="G61" s="100"/>
      <c r="H61" s="100"/>
      <c r="I61" s="100"/>
      <c r="J61" s="100"/>
      <c r="K61" s="100"/>
      <c r="L61" s="100"/>
      <c r="M61" s="100"/>
    </row>
    <row r="62" spans="1:13" s="7" customFormat="1" ht="13" customHeight="1" x14ac:dyDescent="0.25">
      <c r="B62" s="99" t="s">
        <v>566</v>
      </c>
      <c r="C62" s="99"/>
      <c r="D62" s="99"/>
      <c r="E62" s="99"/>
      <c r="F62" s="99"/>
      <c r="G62" s="99"/>
      <c r="H62" s="99"/>
      <c r="I62" s="99"/>
      <c r="J62" s="99"/>
      <c r="K62" s="99"/>
      <c r="L62" s="99"/>
      <c r="M62" s="99"/>
    </row>
    <row r="63" spans="1:13" s="7" customFormat="1" ht="7" customHeight="1" x14ac:dyDescent="0.25">
      <c r="B63" s="106"/>
      <c r="C63" s="106"/>
      <c r="D63" s="106"/>
      <c r="E63" s="106"/>
      <c r="F63" s="106"/>
      <c r="G63" s="106"/>
      <c r="H63" s="106"/>
      <c r="I63" s="106"/>
      <c r="J63" s="106"/>
      <c r="K63" s="106"/>
      <c r="L63" s="106"/>
      <c r="M63" s="106"/>
    </row>
    <row r="64" spans="1:13" s="7" customFormat="1" ht="42" customHeight="1" x14ac:dyDescent="0.25">
      <c r="B64" s="100" t="s">
        <v>584</v>
      </c>
      <c r="C64" s="100"/>
      <c r="D64" s="100"/>
      <c r="E64" s="100"/>
      <c r="F64" s="100"/>
      <c r="G64" s="100"/>
      <c r="H64" s="100"/>
      <c r="I64" s="100"/>
      <c r="J64" s="100"/>
      <c r="K64" s="100"/>
      <c r="L64" s="100"/>
      <c r="M64" s="100"/>
    </row>
    <row r="65" spans="2:13" s="7" customFormat="1" ht="7.5" customHeight="1" x14ac:dyDescent="0.25">
      <c r="B65" s="100"/>
      <c r="C65" s="100"/>
      <c r="D65" s="100"/>
      <c r="E65" s="100"/>
      <c r="F65" s="100"/>
      <c r="G65" s="100"/>
      <c r="H65" s="100"/>
      <c r="I65" s="100"/>
      <c r="J65" s="100"/>
      <c r="K65" s="100"/>
      <c r="L65" s="100"/>
      <c r="M65" s="100"/>
    </row>
    <row r="66" spans="2:13" s="7" customFormat="1" ht="42" customHeight="1" x14ac:dyDescent="0.25">
      <c r="B66" s="100" t="s">
        <v>581</v>
      </c>
      <c r="C66" s="100"/>
      <c r="D66" s="100"/>
      <c r="E66" s="100"/>
      <c r="F66" s="100"/>
      <c r="G66" s="100"/>
      <c r="H66" s="100"/>
      <c r="I66" s="100"/>
      <c r="J66" s="100"/>
      <c r="K66" s="100"/>
      <c r="L66" s="100"/>
      <c r="M66" s="100"/>
    </row>
    <row r="67" spans="2:13" s="7" customFormat="1" ht="7" customHeight="1" x14ac:dyDescent="0.25">
      <c r="B67" s="100"/>
      <c r="C67" s="100"/>
      <c r="D67" s="100"/>
      <c r="E67" s="100"/>
      <c r="F67" s="100"/>
      <c r="G67" s="100"/>
      <c r="H67" s="100"/>
      <c r="I67" s="100"/>
      <c r="J67" s="100"/>
      <c r="K67" s="100"/>
      <c r="L67" s="100"/>
      <c r="M67" s="100"/>
    </row>
    <row r="68" spans="2:13" s="7" customFormat="1" ht="12.75" customHeight="1" x14ac:dyDescent="0.25">
      <c r="B68" s="99" t="s">
        <v>567</v>
      </c>
      <c r="C68" s="99"/>
      <c r="D68" s="99"/>
      <c r="E68" s="99"/>
      <c r="F68" s="99"/>
      <c r="G68" s="99"/>
      <c r="H68" s="99"/>
      <c r="I68" s="99"/>
      <c r="J68" s="99"/>
      <c r="K68" s="99"/>
      <c r="L68" s="99"/>
      <c r="M68" s="99"/>
    </row>
    <row r="69" spans="2:13" s="7" customFormat="1" ht="7" customHeight="1" x14ac:dyDescent="0.25">
      <c r="B69" s="100"/>
      <c r="C69" s="100"/>
      <c r="D69" s="100"/>
      <c r="E69" s="100"/>
      <c r="F69" s="100"/>
      <c r="G69" s="100"/>
      <c r="H69" s="100"/>
      <c r="I69" s="100"/>
      <c r="J69" s="100"/>
      <c r="K69" s="100"/>
      <c r="L69" s="100"/>
      <c r="M69" s="100"/>
    </row>
    <row r="70" spans="2:13" s="7" customFormat="1" ht="44" customHeight="1" x14ac:dyDescent="0.25">
      <c r="B70" s="100" t="s">
        <v>582</v>
      </c>
      <c r="C70" s="100"/>
      <c r="D70" s="100"/>
      <c r="E70" s="100"/>
      <c r="F70" s="100"/>
      <c r="G70" s="100"/>
      <c r="H70" s="100"/>
      <c r="I70" s="100"/>
      <c r="J70" s="100"/>
      <c r="K70" s="100"/>
      <c r="L70" s="100"/>
      <c r="M70" s="100"/>
    </row>
    <row r="71" spans="2:13" s="7" customFormat="1" ht="7" customHeight="1" x14ac:dyDescent="0.25">
      <c r="B71" s="106"/>
      <c r="C71" s="106"/>
      <c r="D71" s="106"/>
      <c r="E71" s="106"/>
      <c r="F71" s="106"/>
      <c r="G71" s="106"/>
      <c r="H71" s="106"/>
      <c r="I71" s="106"/>
      <c r="J71" s="106"/>
      <c r="K71" s="106"/>
      <c r="L71" s="106"/>
      <c r="M71" s="106"/>
    </row>
    <row r="72" spans="2:13" s="7" customFormat="1" ht="13" customHeight="1" x14ac:dyDescent="0.25">
      <c r="B72" s="99" t="s">
        <v>575</v>
      </c>
      <c r="C72" s="99"/>
      <c r="D72" s="99"/>
      <c r="E72" s="99"/>
      <c r="F72" s="99"/>
      <c r="G72" s="99"/>
      <c r="H72" s="99"/>
      <c r="I72" s="99"/>
      <c r="J72" s="99"/>
      <c r="K72" s="99"/>
      <c r="L72" s="99"/>
      <c r="M72" s="99"/>
    </row>
    <row r="73" spans="2:13" s="7" customFormat="1" ht="7.5" customHeight="1" x14ac:dyDescent="0.25">
      <c r="B73" s="106"/>
      <c r="C73" s="106"/>
      <c r="D73" s="106"/>
      <c r="E73" s="106"/>
      <c r="F73" s="106"/>
      <c r="G73" s="106"/>
      <c r="H73" s="106"/>
      <c r="I73" s="106"/>
      <c r="J73" s="106"/>
      <c r="K73" s="106"/>
      <c r="L73" s="106"/>
      <c r="M73" s="106"/>
    </row>
    <row r="74" spans="2:13" s="7" customFormat="1" ht="52" customHeight="1" x14ac:dyDescent="0.25">
      <c r="B74" s="100" t="s">
        <v>583</v>
      </c>
      <c r="C74" s="100"/>
      <c r="D74" s="100"/>
      <c r="E74" s="100"/>
      <c r="F74" s="100"/>
      <c r="G74" s="100"/>
      <c r="H74" s="100"/>
      <c r="I74" s="100"/>
      <c r="J74" s="100"/>
      <c r="K74" s="100"/>
      <c r="L74" s="100"/>
      <c r="M74" s="100"/>
    </row>
    <row r="75" spans="2:13" s="7" customFormat="1" ht="8" customHeight="1" x14ac:dyDescent="0.25">
      <c r="B75" s="100"/>
      <c r="C75" s="100"/>
      <c r="D75" s="100"/>
      <c r="E75" s="100"/>
      <c r="F75" s="100"/>
      <c r="G75" s="100"/>
      <c r="H75" s="100"/>
      <c r="I75" s="100"/>
      <c r="J75" s="100"/>
      <c r="K75" s="100"/>
      <c r="L75" s="100"/>
      <c r="M75" s="100"/>
    </row>
    <row r="76" spans="2:13" s="7" customFormat="1" ht="40" customHeight="1" x14ac:dyDescent="0.25">
      <c r="B76" s="100" t="s">
        <v>589</v>
      </c>
      <c r="C76" s="100"/>
      <c r="D76" s="100"/>
      <c r="E76" s="100"/>
      <c r="F76" s="100"/>
      <c r="G76" s="100"/>
      <c r="H76" s="100"/>
      <c r="I76" s="100"/>
      <c r="J76" s="100"/>
      <c r="K76" s="100"/>
      <c r="L76" s="100"/>
      <c r="M76" s="100"/>
    </row>
    <row r="77" spans="2:13" s="7" customFormat="1" ht="7.5" customHeight="1" x14ac:dyDescent="0.25">
      <c r="B77" s="100"/>
      <c r="C77" s="100"/>
      <c r="D77" s="100"/>
      <c r="E77" s="100"/>
      <c r="F77" s="100"/>
      <c r="G77" s="100"/>
      <c r="H77" s="100"/>
      <c r="I77" s="100"/>
      <c r="J77" s="100"/>
      <c r="K77" s="100"/>
      <c r="L77" s="100"/>
      <c r="M77" s="100"/>
    </row>
    <row r="78" spans="2:13" s="7" customFormat="1" ht="53.5" customHeight="1" x14ac:dyDescent="0.25">
      <c r="B78" s="100" t="s">
        <v>576</v>
      </c>
      <c r="C78" s="100"/>
      <c r="D78" s="100"/>
      <c r="E78" s="100"/>
      <c r="F78" s="100"/>
      <c r="G78" s="100"/>
      <c r="H78" s="100"/>
      <c r="I78" s="100"/>
      <c r="J78" s="100"/>
      <c r="K78" s="100"/>
      <c r="L78" s="100"/>
      <c r="M78" s="100"/>
    </row>
    <row r="79" spans="2:13" s="7" customFormat="1" ht="7" customHeight="1" x14ac:dyDescent="0.25">
      <c r="B79" s="100"/>
      <c r="C79" s="100"/>
      <c r="D79" s="100"/>
      <c r="E79" s="100"/>
      <c r="F79" s="100"/>
      <c r="G79" s="100"/>
      <c r="H79" s="100"/>
      <c r="I79" s="100"/>
      <c r="J79" s="100"/>
      <c r="K79" s="100"/>
      <c r="L79" s="100"/>
      <c r="M79" s="100"/>
    </row>
    <row r="80" spans="2:13" s="7" customFormat="1" ht="12.75" customHeight="1" x14ac:dyDescent="0.25">
      <c r="B80" s="99" t="s">
        <v>577</v>
      </c>
      <c r="C80" s="99"/>
      <c r="D80" s="99"/>
      <c r="E80" s="99"/>
      <c r="F80" s="99"/>
      <c r="G80" s="99"/>
      <c r="H80" s="99"/>
      <c r="I80" s="99"/>
      <c r="J80" s="99"/>
      <c r="K80" s="99"/>
      <c r="L80" s="99"/>
      <c r="M80" s="99"/>
    </row>
    <row r="81" spans="1:13" s="7" customFormat="1" ht="7" customHeight="1" x14ac:dyDescent="0.25">
      <c r="B81" s="99"/>
      <c r="C81" s="99"/>
      <c r="D81" s="99"/>
      <c r="E81" s="99"/>
      <c r="F81" s="99"/>
      <c r="G81" s="99"/>
      <c r="H81" s="99"/>
      <c r="I81" s="99"/>
      <c r="J81" s="99"/>
      <c r="K81" s="99"/>
      <c r="L81" s="99"/>
      <c r="M81" s="99"/>
    </row>
    <row r="82" spans="1:13" s="7" customFormat="1" ht="41" customHeight="1" x14ac:dyDescent="0.25">
      <c r="B82" s="100" t="s">
        <v>572</v>
      </c>
      <c r="C82" s="100"/>
      <c r="D82" s="100"/>
      <c r="E82" s="100"/>
      <c r="F82" s="100"/>
      <c r="G82" s="100"/>
      <c r="H82" s="100"/>
      <c r="I82" s="100"/>
      <c r="J82" s="100"/>
      <c r="K82" s="100"/>
      <c r="L82" s="100"/>
      <c r="M82" s="100"/>
    </row>
    <row r="83" spans="1:13" s="7" customFormat="1" ht="7.5" customHeight="1" x14ac:dyDescent="0.25">
      <c r="B83" s="100"/>
      <c r="C83" s="100"/>
      <c r="D83" s="100"/>
      <c r="E83" s="100"/>
      <c r="F83" s="100"/>
      <c r="G83" s="100"/>
      <c r="H83" s="100"/>
      <c r="I83" s="100"/>
      <c r="J83" s="100"/>
      <c r="K83" s="100"/>
      <c r="L83" s="100"/>
      <c r="M83" s="100"/>
    </row>
    <row r="84" spans="1:13" s="7" customFormat="1" ht="66.5" customHeight="1" x14ac:dyDescent="0.25">
      <c r="B84" s="100" t="s">
        <v>585</v>
      </c>
      <c r="C84" s="100"/>
      <c r="D84" s="100"/>
      <c r="E84" s="100"/>
      <c r="F84" s="100"/>
      <c r="G84" s="100"/>
      <c r="H84" s="100"/>
      <c r="I84" s="100"/>
      <c r="J84" s="100"/>
      <c r="K84" s="100"/>
      <c r="L84" s="100"/>
      <c r="M84" s="100"/>
    </row>
    <row r="85" spans="1:13" s="7" customFormat="1" ht="7" customHeight="1" x14ac:dyDescent="0.25">
      <c r="B85" s="99"/>
      <c r="C85" s="99"/>
      <c r="D85" s="99"/>
      <c r="E85" s="99"/>
      <c r="F85" s="99"/>
      <c r="G85" s="99"/>
      <c r="H85" s="99"/>
      <c r="I85" s="99"/>
      <c r="J85" s="99"/>
      <c r="K85" s="99"/>
      <c r="L85" s="99"/>
      <c r="M85" s="99"/>
    </row>
    <row r="86" spans="1:13" s="7" customFormat="1" ht="28" customHeight="1" x14ac:dyDescent="0.25">
      <c r="B86" s="100" t="s">
        <v>571</v>
      </c>
      <c r="C86" s="100"/>
      <c r="D86" s="100"/>
      <c r="E86" s="100"/>
      <c r="F86" s="100"/>
      <c r="G86" s="100"/>
      <c r="H86" s="100"/>
      <c r="I86" s="100"/>
      <c r="J86" s="100"/>
      <c r="K86" s="100"/>
      <c r="L86" s="100"/>
      <c r="M86" s="100"/>
    </row>
    <row r="87" spans="1:13" s="7" customFormat="1" ht="7.5" customHeight="1" x14ac:dyDescent="0.25">
      <c r="B87" s="99"/>
      <c r="C87" s="99"/>
      <c r="D87" s="99"/>
      <c r="E87" s="99"/>
      <c r="F87" s="99"/>
      <c r="G87" s="99"/>
      <c r="H87" s="99"/>
      <c r="I87" s="99"/>
      <c r="J87" s="99"/>
      <c r="K87" s="99"/>
      <c r="L87" s="99"/>
      <c r="M87" s="99"/>
    </row>
    <row r="88" spans="1:13" s="7" customFormat="1" ht="27.5" customHeight="1" x14ac:dyDescent="0.25">
      <c r="B88" s="100" t="s">
        <v>586</v>
      </c>
      <c r="C88" s="100"/>
      <c r="D88" s="100"/>
      <c r="E88" s="100"/>
      <c r="F88" s="100"/>
      <c r="G88" s="100"/>
      <c r="H88" s="100"/>
      <c r="I88" s="100"/>
      <c r="J88" s="100"/>
      <c r="K88" s="100"/>
      <c r="L88" s="100"/>
      <c r="M88" s="100"/>
    </row>
    <row r="89" spans="1:13" s="7" customFormat="1" ht="7" customHeight="1" x14ac:dyDescent="0.25">
      <c r="B89" s="100"/>
      <c r="C89" s="100"/>
      <c r="D89" s="100"/>
      <c r="E89" s="100"/>
      <c r="F89" s="100"/>
      <c r="G89" s="100"/>
      <c r="H89" s="100"/>
      <c r="I89" s="100"/>
      <c r="J89" s="100"/>
      <c r="K89" s="100"/>
      <c r="L89" s="100"/>
      <c r="M89" s="100"/>
    </row>
    <row r="90" spans="1:13" s="7" customFormat="1" ht="13.5" customHeight="1" x14ac:dyDescent="0.25">
      <c r="A90" s="55"/>
      <c r="B90" s="99" t="s">
        <v>568</v>
      </c>
      <c r="C90" s="99"/>
      <c r="D90" s="99"/>
      <c r="E90" s="99"/>
      <c r="F90" s="99"/>
      <c r="G90" s="99"/>
      <c r="H90" s="99"/>
      <c r="I90" s="99"/>
      <c r="J90" s="99"/>
      <c r="K90" s="99"/>
      <c r="L90" s="99"/>
      <c r="M90" s="99"/>
    </row>
    <row r="91" spans="1:13" s="7" customFormat="1" ht="8" customHeight="1" x14ac:dyDescent="0.25">
      <c r="B91" s="100"/>
      <c r="C91" s="100"/>
      <c r="D91" s="100"/>
      <c r="E91" s="100"/>
      <c r="F91" s="100"/>
      <c r="G91" s="100"/>
      <c r="H91" s="100"/>
      <c r="I91" s="100"/>
      <c r="J91" s="100"/>
      <c r="K91" s="100"/>
      <c r="L91" s="100"/>
      <c r="M91" s="100"/>
    </row>
    <row r="92" spans="1:13" s="7" customFormat="1" ht="76" customHeight="1" x14ac:dyDescent="0.25">
      <c r="B92" s="100" t="s">
        <v>569</v>
      </c>
      <c r="C92" s="100"/>
      <c r="D92" s="100"/>
      <c r="E92" s="100"/>
      <c r="F92" s="100"/>
      <c r="G92" s="100"/>
      <c r="H92" s="100"/>
      <c r="I92" s="100"/>
      <c r="J92" s="100"/>
      <c r="K92" s="100"/>
      <c r="L92" s="100"/>
      <c r="M92" s="100"/>
    </row>
    <row r="93" spans="1:13" s="7" customFormat="1" ht="7" customHeight="1" x14ac:dyDescent="0.25">
      <c r="B93" s="100"/>
      <c r="C93" s="100"/>
      <c r="D93" s="100"/>
      <c r="E93" s="100"/>
      <c r="F93" s="100"/>
      <c r="G93" s="100"/>
      <c r="H93" s="100"/>
      <c r="I93" s="100"/>
      <c r="J93" s="100"/>
      <c r="K93" s="100"/>
      <c r="L93" s="100"/>
      <c r="M93" s="100"/>
    </row>
    <row r="94" spans="1:13" s="7" customFormat="1" ht="71" customHeight="1" x14ac:dyDescent="0.25">
      <c r="B94" s="100" t="s">
        <v>570</v>
      </c>
      <c r="C94" s="100"/>
      <c r="D94" s="100"/>
      <c r="E94" s="100"/>
      <c r="F94" s="100"/>
      <c r="G94" s="100"/>
      <c r="H94" s="100"/>
      <c r="I94" s="100"/>
      <c r="J94" s="100"/>
      <c r="K94" s="100"/>
      <c r="L94" s="100"/>
      <c r="M94" s="100"/>
    </row>
    <row r="95" spans="1:13" s="7" customFormat="1" ht="7" customHeight="1" x14ac:dyDescent="0.25">
      <c r="B95" s="100"/>
      <c r="C95" s="100"/>
      <c r="D95" s="100"/>
      <c r="E95" s="100"/>
      <c r="F95" s="100"/>
      <c r="G95" s="100"/>
      <c r="H95" s="100"/>
      <c r="I95" s="100"/>
      <c r="J95" s="100"/>
      <c r="K95" s="100"/>
      <c r="L95" s="100"/>
      <c r="M95" s="100"/>
    </row>
    <row r="96" spans="1:13" s="7" customFormat="1" ht="7" customHeight="1" x14ac:dyDescent="0.25">
      <c r="B96" s="107"/>
      <c r="C96" s="107"/>
      <c r="D96" s="107"/>
      <c r="E96" s="107"/>
      <c r="F96" s="107"/>
      <c r="G96" s="107"/>
      <c r="H96" s="107"/>
      <c r="I96" s="107"/>
      <c r="J96" s="107"/>
      <c r="K96" s="107"/>
      <c r="L96" s="107"/>
      <c r="M96" s="107"/>
    </row>
    <row r="97" spans="2:13" s="7" customFormat="1" ht="12.75" customHeight="1" x14ac:dyDescent="0.25">
      <c r="B97" s="100" t="s">
        <v>476</v>
      </c>
      <c r="C97" s="100"/>
      <c r="D97" s="100"/>
      <c r="E97" s="100"/>
      <c r="F97" s="100"/>
      <c r="G97" s="100"/>
      <c r="H97" s="100"/>
      <c r="I97" s="100"/>
      <c r="J97" s="100"/>
      <c r="K97" s="100"/>
      <c r="L97" s="100"/>
      <c r="M97" s="100"/>
    </row>
    <row r="98" spans="2:13" ht="12.75" customHeight="1" x14ac:dyDescent="0.3">
      <c r="B98" s="106"/>
      <c r="C98" s="106"/>
      <c r="D98" s="106"/>
      <c r="E98" s="106"/>
      <c r="F98" s="106"/>
      <c r="G98" s="106"/>
      <c r="H98" s="106"/>
      <c r="I98" s="106"/>
      <c r="J98" s="106"/>
      <c r="K98" s="106"/>
      <c r="L98" s="106"/>
      <c r="M98" s="106"/>
    </row>
    <row r="99" spans="2:13" ht="12.75" customHeight="1" x14ac:dyDescent="0.3">
      <c r="B99" s="108" t="s">
        <v>214</v>
      </c>
      <c r="C99" s="108"/>
      <c r="D99" s="108"/>
      <c r="E99" s="108"/>
      <c r="F99" s="108"/>
      <c r="G99" s="108"/>
      <c r="H99" s="108"/>
      <c r="I99" s="108"/>
      <c r="J99" s="108"/>
      <c r="K99" s="108"/>
      <c r="L99" s="108"/>
      <c r="M99" s="108"/>
    </row>
    <row r="100" spans="2:13" ht="12.75" customHeight="1" x14ac:dyDescent="0.3">
      <c r="B100" s="7"/>
      <c r="C100" s="7"/>
      <c r="D100" s="7"/>
      <c r="E100" s="7"/>
      <c r="F100" s="7"/>
      <c r="G100" s="7"/>
      <c r="H100" s="7"/>
      <c r="I100" s="7"/>
      <c r="J100" s="7"/>
      <c r="K100" s="7"/>
      <c r="L100" s="7"/>
      <c r="M100" s="7"/>
    </row>
    <row r="101" spans="2:13" ht="32.5" customHeight="1" x14ac:dyDescent="0.3">
      <c r="B101" s="100" t="s">
        <v>475</v>
      </c>
      <c r="C101" s="100"/>
      <c r="D101" s="100"/>
      <c r="E101" s="100"/>
      <c r="F101" s="100"/>
      <c r="G101" s="100"/>
      <c r="H101" s="100"/>
      <c r="I101" s="100"/>
      <c r="J101" s="100"/>
      <c r="K101" s="100"/>
      <c r="L101" s="100"/>
      <c r="M101" s="100"/>
    </row>
    <row r="102" spans="2:13" ht="12.75" customHeight="1" x14ac:dyDescent="0.3"/>
  </sheetData>
  <sheetProtection algorithmName="SHA-512" hashValue="Vu5ZAmJ+j+xsieLdyJFWuL4rBw0i1O6knOZqJqTmobblQo+xeRW5oyrqVUaUU+797Vi+FLixejO5WbloyxTuDg==" saltValue="OiPoZsSHJ4iYqmqBuvLdlg==" spinCount="100000" sheet="1" objects="1" scenarios="1"/>
  <mergeCells count="81">
    <mergeCell ref="B39:M39"/>
    <mergeCell ref="B41:M41"/>
    <mergeCell ref="B67:M67"/>
    <mergeCell ref="B69:M69"/>
    <mergeCell ref="B42:M42"/>
    <mergeCell ref="B56:M56"/>
    <mergeCell ref="B59:M59"/>
    <mergeCell ref="B58:M58"/>
    <mergeCell ref="B47:M47"/>
    <mergeCell ref="B65:M65"/>
    <mergeCell ref="B51:M51"/>
    <mergeCell ref="B53:M53"/>
    <mergeCell ref="B52:M52"/>
    <mergeCell ref="B66:M66"/>
    <mergeCell ref="B60:M60"/>
    <mergeCell ref="B62:M62"/>
    <mergeCell ref="B64:M64"/>
    <mergeCell ref="B63:M63"/>
    <mergeCell ref="A1:B1"/>
    <mergeCell ref="C1:M1"/>
    <mergeCell ref="A2:B2"/>
    <mergeCell ref="C2:M2"/>
    <mergeCell ref="B5:M5"/>
    <mergeCell ref="B7:M7"/>
    <mergeCell ref="B9:M9"/>
    <mergeCell ref="B11:M11"/>
    <mergeCell ref="B35:M35"/>
    <mergeCell ref="B25:M25"/>
    <mergeCell ref="B15:M15"/>
    <mergeCell ref="B29:M29"/>
    <mergeCell ref="B27:M27"/>
    <mergeCell ref="B33:M33"/>
    <mergeCell ref="B24:M24"/>
    <mergeCell ref="B13:M13"/>
    <mergeCell ref="B23:M23"/>
    <mergeCell ref="B21:M21"/>
    <mergeCell ref="B31:M31"/>
    <mergeCell ref="B94:M94"/>
    <mergeCell ref="B86:M86"/>
    <mergeCell ref="B89:M89"/>
    <mergeCell ref="B87:M87"/>
    <mergeCell ref="B95:M95"/>
    <mergeCell ref="B92:M92"/>
    <mergeCell ref="B93:M93"/>
    <mergeCell ref="B91:M91"/>
    <mergeCell ref="B90:M90"/>
    <mergeCell ref="B88:M88"/>
    <mergeCell ref="B101:M101"/>
    <mergeCell ref="B96:M96"/>
    <mergeCell ref="B97:M97"/>
    <mergeCell ref="B98:M98"/>
    <mergeCell ref="B99:M99"/>
    <mergeCell ref="B37:M37"/>
    <mergeCell ref="B17:M17"/>
    <mergeCell ref="B19:M19"/>
    <mergeCell ref="B84:M84"/>
    <mergeCell ref="B68:M68"/>
    <mergeCell ref="B61:M61"/>
    <mergeCell ref="B44:M44"/>
    <mergeCell ref="B46:M46"/>
    <mergeCell ref="B55:M55"/>
    <mergeCell ref="B45:M45"/>
    <mergeCell ref="B54:M54"/>
    <mergeCell ref="B43:M43"/>
    <mergeCell ref="B48:M48"/>
    <mergeCell ref="B49:M49"/>
    <mergeCell ref="B73:M73"/>
    <mergeCell ref="B71:M71"/>
    <mergeCell ref="B85:M85"/>
    <mergeCell ref="B79:M79"/>
    <mergeCell ref="B81:M81"/>
    <mergeCell ref="B82:M82"/>
    <mergeCell ref="B70:M70"/>
    <mergeCell ref="B74:M74"/>
    <mergeCell ref="B80:M80"/>
    <mergeCell ref="B72:M72"/>
    <mergeCell ref="B83:M83"/>
    <mergeCell ref="B77:M77"/>
    <mergeCell ref="B78:M78"/>
    <mergeCell ref="B75:M75"/>
    <mergeCell ref="B76:M76"/>
  </mergeCells>
  <pageMargins left="0.2" right="0.2" top="0.25" bottom="0.35" header="0.3" footer="0.45"/>
  <pageSetup orientation="portrait" r:id="rId1"/>
  <rowBreaks count="1" manualBreakCount="1">
    <brk id="29"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11515-748A-47F2-A42A-23326B5BCA76}">
  <sheetPr codeName="Sheet15"/>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2" t="s">
        <v>685</v>
      </c>
      <c r="B1" s="112"/>
      <c r="C1" s="113" t="s">
        <v>12</v>
      </c>
      <c r="D1" s="113"/>
      <c r="E1" s="113"/>
      <c r="F1" s="113"/>
      <c r="G1" s="113"/>
      <c r="H1" s="113"/>
      <c r="I1" s="113"/>
      <c r="J1" s="113"/>
      <c r="K1" s="51"/>
      <c r="L1" s="4"/>
      <c r="M1" s="20"/>
      <c r="N1" s="20"/>
      <c r="O1" s="31"/>
    </row>
    <row r="2" spans="1:15" s="5" customFormat="1" ht="17.25" customHeight="1" x14ac:dyDescent="0.35">
      <c r="A2" s="94"/>
      <c r="B2" s="94"/>
      <c r="C2" s="95" t="s">
        <v>686</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11" t="s">
        <v>21</v>
      </c>
      <c r="C5" s="111"/>
      <c r="D5" s="111"/>
      <c r="E5" s="111"/>
      <c r="F5" s="111"/>
      <c r="G5" s="111"/>
      <c r="H5" s="111"/>
      <c r="I5" s="111"/>
      <c r="J5" s="111"/>
      <c r="K5" s="111"/>
      <c r="L5" s="68"/>
      <c r="M5" s="26" t="s">
        <v>594</v>
      </c>
      <c r="N5" s="26"/>
      <c r="O5" s="30"/>
    </row>
    <row r="6" spans="1:15" s="22" customFormat="1" ht="12.5" x14ac:dyDescent="0.25">
      <c r="A6" s="67"/>
      <c r="B6" s="67"/>
      <c r="C6" s="67"/>
      <c r="D6" s="67"/>
      <c r="E6" s="67"/>
      <c r="F6" s="67"/>
      <c r="G6" s="67"/>
      <c r="H6" s="67"/>
      <c r="I6" s="67"/>
      <c r="J6" s="67"/>
      <c r="K6" s="67"/>
      <c r="L6" s="67"/>
      <c r="M6" s="23"/>
      <c r="N6" s="23"/>
      <c r="O6" s="29"/>
    </row>
    <row r="7" spans="1:15" s="52" customFormat="1" x14ac:dyDescent="0.3">
      <c r="A7" s="69"/>
      <c r="B7" s="69"/>
      <c r="C7" s="69"/>
      <c r="D7" s="69"/>
      <c r="E7" s="69"/>
      <c r="F7" s="69"/>
      <c r="G7" s="114" t="s">
        <v>687</v>
      </c>
      <c r="H7" s="114"/>
      <c r="I7" s="114"/>
      <c r="J7" s="114"/>
      <c r="K7" s="114"/>
      <c r="L7" s="69"/>
    </row>
    <row r="8" spans="1:15" s="52" customFormat="1" x14ac:dyDescent="0.3">
      <c r="A8" s="69"/>
      <c r="B8" s="69"/>
      <c r="C8" s="69"/>
      <c r="D8" s="69"/>
      <c r="E8" s="69"/>
      <c r="F8" s="69"/>
      <c r="G8" s="70">
        <v>2021</v>
      </c>
      <c r="H8" s="70">
        <v>2022</v>
      </c>
      <c r="I8" s="70">
        <v>2023</v>
      </c>
      <c r="J8" s="70">
        <v>2024</v>
      </c>
      <c r="K8" s="70">
        <v>2025</v>
      </c>
      <c r="L8" s="69"/>
    </row>
    <row r="9" spans="1:15" s="22" customFormat="1" ht="12.5" x14ac:dyDescent="0.25">
      <c r="A9" s="67"/>
      <c r="B9" s="115" t="s">
        <v>21</v>
      </c>
      <c r="C9" s="115"/>
      <c r="D9" s="115"/>
      <c r="E9" s="115"/>
      <c r="F9" s="115"/>
      <c r="G9" s="73">
        <v>16611</v>
      </c>
      <c r="H9" s="73">
        <v>16901</v>
      </c>
      <c r="I9" s="73">
        <v>16699</v>
      </c>
      <c r="J9" s="73">
        <v>16586</v>
      </c>
      <c r="K9" s="73">
        <v>17409</v>
      </c>
      <c r="L9" s="67"/>
      <c r="M9" s="23"/>
      <c r="N9" s="23" t="s">
        <v>21</v>
      </c>
      <c r="O9" s="29"/>
    </row>
    <row r="10" spans="1:15" s="22" customFormat="1" ht="12.5" x14ac:dyDescent="0.25">
      <c r="A10" s="67"/>
      <c r="B10" s="67"/>
      <c r="C10" s="67"/>
      <c r="D10" s="67"/>
      <c r="E10" s="67"/>
      <c r="F10" s="67"/>
      <c r="G10" s="67"/>
      <c r="H10" s="67"/>
      <c r="I10" s="67"/>
      <c r="J10" s="67"/>
      <c r="K10" s="67"/>
      <c r="L10" s="67"/>
      <c r="M10" s="23"/>
      <c r="N10" s="23"/>
      <c r="O10" s="29"/>
    </row>
    <row r="11" spans="1:15" s="22" customFormat="1" ht="12.5" x14ac:dyDescent="0.25">
      <c r="A11" s="67"/>
      <c r="B11" s="67"/>
      <c r="C11" s="67"/>
      <c r="D11" s="67"/>
      <c r="E11" s="67"/>
      <c r="F11" s="67"/>
      <c r="G11" s="67"/>
      <c r="H11" s="67"/>
      <c r="I11" s="67"/>
      <c r="J11" s="67"/>
      <c r="K11" s="67"/>
      <c r="L11" s="67"/>
      <c r="M11" s="23"/>
      <c r="N11" s="23"/>
      <c r="O11" s="29"/>
    </row>
    <row r="12" spans="1:15" s="25" customFormat="1" ht="26" x14ac:dyDescent="0.3">
      <c r="A12" s="68"/>
      <c r="B12" s="111" t="s">
        <v>595</v>
      </c>
      <c r="C12" s="111"/>
      <c r="D12" s="111"/>
      <c r="E12" s="111"/>
      <c r="F12" s="111"/>
      <c r="G12" s="111"/>
      <c r="H12" s="111"/>
      <c r="I12" s="111"/>
      <c r="J12" s="111"/>
      <c r="K12" s="111"/>
      <c r="L12" s="68"/>
      <c r="M12" s="26" t="s">
        <v>595</v>
      </c>
      <c r="N12" s="26"/>
      <c r="O12" s="30"/>
    </row>
    <row r="13" spans="1:15" s="25" customFormat="1" x14ac:dyDescent="0.25">
      <c r="A13" s="67"/>
      <c r="B13" s="67"/>
      <c r="C13" s="67"/>
      <c r="D13" s="67"/>
      <c r="E13" s="67"/>
      <c r="F13" s="67"/>
      <c r="G13" s="67"/>
      <c r="H13" s="67"/>
      <c r="I13" s="67"/>
      <c r="J13" s="67"/>
      <c r="K13" s="67"/>
      <c r="L13" s="67"/>
      <c r="M13" s="26"/>
      <c r="N13" s="26"/>
      <c r="O13" s="30"/>
    </row>
    <row r="14" spans="1:15" s="52" customFormat="1" x14ac:dyDescent="0.3">
      <c r="A14" s="69"/>
      <c r="B14" s="69"/>
      <c r="C14" s="69"/>
      <c r="D14" s="69"/>
      <c r="E14" s="69"/>
      <c r="F14" s="69"/>
      <c r="G14" s="114" t="s">
        <v>687</v>
      </c>
      <c r="H14" s="114"/>
      <c r="I14" s="114"/>
      <c r="J14" s="114"/>
      <c r="K14" s="114"/>
      <c r="L14" s="69"/>
    </row>
    <row r="15" spans="1:15" s="52" customFormat="1" x14ac:dyDescent="0.3">
      <c r="A15" s="69"/>
      <c r="B15" s="69"/>
      <c r="C15" s="69"/>
      <c r="D15" s="69"/>
      <c r="E15" s="69"/>
      <c r="F15" s="69"/>
      <c r="G15" s="70" t="s">
        <v>479</v>
      </c>
      <c r="H15" s="70" t="s">
        <v>480</v>
      </c>
      <c r="I15" s="70" t="s">
        <v>503</v>
      </c>
      <c r="J15" s="70" t="s">
        <v>515</v>
      </c>
      <c r="K15" s="70" t="s">
        <v>544</v>
      </c>
      <c r="L15" s="69"/>
    </row>
    <row r="16" spans="1:15" s="22" customFormat="1" ht="12.5" x14ac:dyDescent="0.25">
      <c r="A16" s="67"/>
      <c r="B16" s="115" t="s">
        <v>493</v>
      </c>
      <c r="C16" s="115"/>
      <c r="D16" s="115"/>
      <c r="E16" s="115"/>
      <c r="F16" s="115"/>
      <c r="G16" s="75">
        <v>47.7</v>
      </c>
      <c r="H16" s="75">
        <v>46.3</v>
      </c>
      <c r="I16" s="75">
        <v>46.1</v>
      </c>
      <c r="J16" s="75">
        <v>44.5</v>
      </c>
      <c r="K16" s="75">
        <v>43.4</v>
      </c>
      <c r="L16" s="67"/>
      <c r="M16" s="23"/>
      <c r="N16" s="23" t="s">
        <v>493</v>
      </c>
      <c r="O16" s="29"/>
    </row>
    <row r="17" spans="1:15" s="22" customFormat="1" ht="12.5" x14ac:dyDescent="0.25">
      <c r="A17" s="67"/>
      <c r="B17" s="115" t="s">
        <v>494</v>
      </c>
      <c r="C17" s="115"/>
      <c r="D17" s="115"/>
      <c r="E17" s="115"/>
      <c r="F17" s="115"/>
      <c r="G17" s="75">
        <v>52.3</v>
      </c>
      <c r="H17" s="75">
        <v>53.7</v>
      </c>
      <c r="I17" s="75">
        <v>53.9</v>
      </c>
      <c r="J17" s="75">
        <v>55.5</v>
      </c>
      <c r="K17" s="75">
        <v>56.6</v>
      </c>
      <c r="L17" s="67"/>
      <c r="M17" s="23"/>
      <c r="N17" s="23" t="s">
        <v>494</v>
      </c>
      <c r="O17" s="29"/>
    </row>
    <row r="18" spans="1:15" s="22" customFormat="1" ht="12.5" x14ac:dyDescent="0.25">
      <c r="A18" s="67"/>
      <c r="B18" s="67"/>
      <c r="C18" s="67"/>
      <c r="D18" s="67"/>
      <c r="E18" s="67"/>
      <c r="F18" s="67"/>
      <c r="G18" s="67"/>
      <c r="H18" s="67"/>
      <c r="I18" s="67"/>
      <c r="J18" s="67"/>
      <c r="K18" s="67"/>
      <c r="L18" s="67"/>
      <c r="M18" s="23"/>
      <c r="N18" s="23"/>
      <c r="O18" s="29"/>
    </row>
    <row r="19" spans="1:15" s="22" customFormat="1" ht="12.5" x14ac:dyDescent="0.25">
      <c r="A19" s="67"/>
      <c r="B19" s="115" t="s">
        <v>24</v>
      </c>
      <c r="C19" s="115"/>
      <c r="D19" s="115"/>
      <c r="E19" s="115"/>
      <c r="F19" s="115"/>
      <c r="G19" s="73">
        <v>16605</v>
      </c>
      <c r="H19" s="73">
        <v>16892</v>
      </c>
      <c r="I19" s="73">
        <v>16699</v>
      </c>
      <c r="J19" s="73">
        <v>16586</v>
      </c>
      <c r="K19" s="73">
        <v>17408</v>
      </c>
      <c r="L19" s="67"/>
      <c r="M19" s="23"/>
      <c r="N19" s="23" t="s">
        <v>24</v>
      </c>
      <c r="O19" s="29"/>
    </row>
    <row r="20" spans="1:15" s="22" customFormat="1" ht="12.5" x14ac:dyDescent="0.25">
      <c r="A20" s="67"/>
      <c r="B20" s="67"/>
      <c r="C20" s="67"/>
      <c r="D20" s="67"/>
      <c r="E20" s="67"/>
      <c r="F20" s="67"/>
      <c r="G20" s="67"/>
      <c r="H20" s="67"/>
      <c r="I20" s="67"/>
      <c r="J20" s="67"/>
      <c r="K20" s="67"/>
      <c r="L20" s="67"/>
      <c r="M20" s="23"/>
      <c r="N20" s="23"/>
      <c r="O20" s="29"/>
    </row>
    <row r="21" spans="1:15" s="22" customFormat="1" ht="12.5" x14ac:dyDescent="0.25">
      <c r="A21" s="67"/>
      <c r="B21" s="67"/>
      <c r="C21" s="67"/>
      <c r="D21" s="67"/>
      <c r="E21" s="67"/>
      <c r="F21" s="67"/>
      <c r="G21" s="67"/>
      <c r="H21" s="67"/>
      <c r="I21" s="67"/>
      <c r="J21" s="67"/>
      <c r="K21" s="67"/>
      <c r="L21" s="67"/>
      <c r="M21" s="23"/>
      <c r="N21" s="23"/>
      <c r="O21" s="29"/>
    </row>
    <row r="22" spans="1:15" s="25" customFormat="1" ht="26" x14ac:dyDescent="0.3">
      <c r="A22" s="68"/>
      <c r="B22" s="111" t="s">
        <v>596</v>
      </c>
      <c r="C22" s="111"/>
      <c r="D22" s="111"/>
      <c r="E22" s="111"/>
      <c r="F22" s="111"/>
      <c r="G22" s="111"/>
      <c r="H22" s="111"/>
      <c r="I22" s="111"/>
      <c r="J22" s="111"/>
      <c r="K22" s="111"/>
      <c r="L22" s="68"/>
      <c r="M22" s="26" t="s">
        <v>596</v>
      </c>
      <c r="N22" s="26"/>
      <c r="O22" s="30"/>
    </row>
    <row r="23" spans="1:15" s="22" customFormat="1" ht="12.5" x14ac:dyDescent="0.25">
      <c r="A23" s="67"/>
      <c r="B23" s="67"/>
      <c r="C23" s="67"/>
      <c r="D23" s="67"/>
      <c r="E23" s="67"/>
      <c r="F23" s="67"/>
      <c r="G23" s="67"/>
      <c r="H23" s="67"/>
      <c r="I23" s="67"/>
      <c r="J23" s="67"/>
      <c r="K23" s="67"/>
      <c r="L23" s="67"/>
      <c r="M23" s="23"/>
      <c r="N23" s="23"/>
      <c r="O23" s="29"/>
    </row>
    <row r="24" spans="1:15" s="52" customFormat="1" x14ac:dyDescent="0.3">
      <c r="A24" s="69"/>
      <c r="B24" s="69"/>
      <c r="C24" s="69"/>
      <c r="D24" s="69"/>
      <c r="E24" s="69"/>
      <c r="F24" s="69"/>
      <c r="G24" s="114" t="s">
        <v>687</v>
      </c>
      <c r="H24" s="114"/>
      <c r="I24" s="114"/>
      <c r="J24" s="114"/>
      <c r="K24" s="114"/>
      <c r="L24" s="69"/>
    </row>
    <row r="25" spans="1:15" s="52" customFormat="1" x14ac:dyDescent="0.3">
      <c r="A25" s="69"/>
      <c r="B25" s="69"/>
      <c r="C25" s="69"/>
      <c r="D25" s="69"/>
      <c r="E25" s="69"/>
      <c r="F25" s="69"/>
      <c r="G25" s="70" t="s">
        <v>479</v>
      </c>
      <c r="H25" s="70" t="s">
        <v>480</v>
      </c>
      <c r="I25" s="70" t="s">
        <v>503</v>
      </c>
      <c r="J25" s="70" t="s">
        <v>515</v>
      </c>
      <c r="K25" s="70" t="s">
        <v>544</v>
      </c>
      <c r="L25" s="69"/>
    </row>
    <row r="26" spans="1:15" s="22" customFormat="1" ht="12.5" x14ac:dyDescent="0.25">
      <c r="A26" s="67"/>
      <c r="B26" s="115" t="s">
        <v>243</v>
      </c>
      <c r="C26" s="115"/>
      <c r="D26" s="115"/>
      <c r="E26" s="115"/>
      <c r="F26" s="115"/>
      <c r="G26" s="75">
        <v>0.4</v>
      </c>
      <c r="H26" s="75">
        <v>0.3</v>
      </c>
      <c r="I26" s="75">
        <v>0.3</v>
      </c>
      <c r="J26" s="75">
        <v>0.2</v>
      </c>
      <c r="K26" s="75">
        <v>0.2</v>
      </c>
      <c r="L26" s="67"/>
      <c r="M26" s="23"/>
      <c r="N26" s="23" t="s">
        <v>243</v>
      </c>
      <c r="O26" s="29"/>
    </row>
    <row r="27" spans="1:15" s="22" customFormat="1" ht="12.5" x14ac:dyDescent="0.25">
      <c r="A27" s="67"/>
      <c r="B27" s="115" t="s">
        <v>148</v>
      </c>
      <c r="C27" s="115"/>
      <c r="D27" s="115"/>
      <c r="E27" s="115"/>
      <c r="F27" s="115"/>
      <c r="G27" s="75">
        <v>37.6</v>
      </c>
      <c r="H27" s="75">
        <v>37.799999999999997</v>
      </c>
      <c r="I27" s="75">
        <v>36.4</v>
      </c>
      <c r="J27" s="75">
        <v>34.799999999999997</v>
      </c>
      <c r="K27" s="75">
        <v>34.5</v>
      </c>
      <c r="L27" s="67"/>
      <c r="M27" s="23"/>
      <c r="N27" s="23" t="s">
        <v>148</v>
      </c>
      <c r="O27" s="29"/>
    </row>
    <row r="28" spans="1:15" s="22" customFormat="1" ht="12.5" x14ac:dyDescent="0.25">
      <c r="A28" s="67"/>
      <c r="B28" s="115" t="s">
        <v>149</v>
      </c>
      <c r="C28" s="115"/>
      <c r="D28" s="115"/>
      <c r="E28" s="115"/>
      <c r="F28" s="115"/>
      <c r="G28" s="75">
        <v>44.2</v>
      </c>
      <c r="H28" s="75">
        <v>44.9</v>
      </c>
      <c r="I28" s="75">
        <v>46.3</v>
      </c>
      <c r="J28" s="75">
        <v>47.3</v>
      </c>
      <c r="K28" s="75">
        <v>47.5</v>
      </c>
      <c r="L28" s="67"/>
      <c r="M28" s="23"/>
      <c r="N28" s="23" t="s">
        <v>149</v>
      </c>
      <c r="O28" s="29"/>
    </row>
    <row r="29" spans="1:15" s="22" customFormat="1" ht="12.5" x14ac:dyDescent="0.25">
      <c r="A29" s="67"/>
      <c r="B29" s="115" t="s">
        <v>244</v>
      </c>
      <c r="C29" s="115"/>
      <c r="D29" s="115"/>
      <c r="E29" s="115"/>
      <c r="F29" s="115"/>
      <c r="G29" s="75">
        <v>11.8</v>
      </c>
      <c r="H29" s="75">
        <v>11.7</v>
      </c>
      <c r="I29" s="75">
        <v>11.4</v>
      </c>
      <c r="J29" s="75">
        <v>11.9</v>
      </c>
      <c r="K29" s="75">
        <v>11.8</v>
      </c>
      <c r="L29" s="67"/>
      <c r="M29" s="23"/>
      <c r="N29" s="23" t="s">
        <v>244</v>
      </c>
      <c r="O29" s="29"/>
    </row>
    <row r="30" spans="1:15" s="22" customFormat="1" ht="12.5" x14ac:dyDescent="0.25">
      <c r="A30" s="67"/>
      <c r="B30" s="115" t="s">
        <v>245</v>
      </c>
      <c r="C30" s="115"/>
      <c r="D30" s="115"/>
      <c r="E30" s="115"/>
      <c r="F30" s="115"/>
      <c r="G30" s="75">
        <v>6.1</v>
      </c>
      <c r="H30" s="75">
        <v>5.3</v>
      </c>
      <c r="I30" s="75">
        <v>5.6</v>
      </c>
      <c r="J30" s="75">
        <v>5.8</v>
      </c>
      <c r="K30" s="75">
        <v>6</v>
      </c>
      <c r="L30" s="67"/>
      <c r="M30" s="23"/>
      <c r="N30" s="23" t="s">
        <v>245</v>
      </c>
      <c r="O30" s="29"/>
    </row>
    <row r="31" spans="1:15" s="22" customFormat="1" ht="12.5" x14ac:dyDescent="0.25">
      <c r="A31" s="67"/>
      <c r="B31" s="67"/>
      <c r="C31" s="67"/>
      <c r="D31" s="67"/>
      <c r="E31" s="67"/>
      <c r="F31" s="67"/>
      <c r="G31" s="67"/>
      <c r="H31" s="67"/>
      <c r="I31" s="67"/>
      <c r="J31" s="67"/>
      <c r="K31" s="67"/>
      <c r="L31" s="67"/>
      <c r="M31" s="23"/>
      <c r="N31" s="23"/>
      <c r="O31" s="29"/>
    </row>
    <row r="32" spans="1:15" s="22" customFormat="1" ht="12.5" x14ac:dyDescent="0.25">
      <c r="A32" s="67"/>
      <c r="B32" s="115" t="s">
        <v>24</v>
      </c>
      <c r="C32" s="115"/>
      <c r="D32" s="115"/>
      <c r="E32" s="115"/>
      <c r="F32" s="115"/>
      <c r="G32" s="73">
        <v>16611</v>
      </c>
      <c r="H32" s="73">
        <v>16901</v>
      </c>
      <c r="I32" s="73">
        <v>16699</v>
      </c>
      <c r="J32" s="73">
        <v>16586</v>
      </c>
      <c r="K32" s="73">
        <v>17409</v>
      </c>
      <c r="L32" s="67"/>
      <c r="M32" s="23"/>
      <c r="N32" s="23" t="s">
        <v>24</v>
      </c>
      <c r="O32" s="29"/>
    </row>
    <row r="33" spans="1:15" s="22" customFormat="1" ht="12.5" x14ac:dyDescent="0.25">
      <c r="A33" s="67"/>
      <c r="B33" s="67"/>
      <c r="C33" s="67"/>
      <c r="D33" s="67"/>
      <c r="E33" s="67"/>
      <c r="F33" s="67"/>
      <c r="G33" s="67"/>
      <c r="H33" s="67"/>
      <c r="I33" s="67"/>
      <c r="J33" s="67"/>
      <c r="K33" s="67"/>
      <c r="L33" s="67"/>
      <c r="M33" s="23"/>
      <c r="N33" s="23"/>
      <c r="O33" s="29"/>
    </row>
    <row r="34" spans="1:15" s="22" customFormat="1" ht="12.5" x14ac:dyDescent="0.25">
      <c r="A34" s="67"/>
      <c r="B34" s="67"/>
      <c r="C34" s="67"/>
      <c r="D34" s="67"/>
      <c r="E34" s="67"/>
      <c r="F34" s="67"/>
      <c r="G34" s="67"/>
      <c r="H34" s="67"/>
      <c r="I34" s="67"/>
      <c r="J34" s="67"/>
      <c r="K34" s="67"/>
      <c r="L34" s="67"/>
      <c r="M34" s="23"/>
      <c r="N34" s="23"/>
      <c r="O34" s="29"/>
    </row>
    <row r="35" spans="1:15" s="25" customFormat="1" ht="65" x14ac:dyDescent="0.3">
      <c r="A35" s="68"/>
      <c r="B35" s="111" t="s">
        <v>597</v>
      </c>
      <c r="C35" s="111"/>
      <c r="D35" s="111"/>
      <c r="E35" s="111"/>
      <c r="F35" s="111"/>
      <c r="G35" s="111"/>
      <c r="H35" s="111"/>
      <c r="I35" s="111"/>
      <c r="J35" s="111"/>
      <c r="K35" s="111"/>
      <c r="L35" s="68"/>
      <c r="M35" s="26" t="s">
        <v>597</v>
      </c>
      <c r="N35" s="26"/>
      <c r="O35" s="30"/>
    </row>
    <row r="36" spans="1:15" s="22" customFormat="1" ht="12.5" x14ac:dyDescent="0.25">
      <c r="A36" s="67"/>
      <c r="B36" s="67"/>
      <c r="C36" s="67"/>
      <c r="D36" s="67"/>
      <c r="E36" s="67"/>
      <c r="F36" s="67"/>
      <c r="G36" s="67"/>
      <c r="H36" s="67"/>
      <c r="I36" s="67"/>
      <c r="J36" s="67"/>
      <c r="K36" s="67"/>
      <c r="L36" s="67"/>
      <c r="M36" s="23"/>
      <c r="N36" s="23"/>
      <c r="O36" s="29"/>
    </row>
    <row r="37" spans="1:15" s="52" customFormat="1" x14ac:dyDescent="0.3">
      <c r="A37" s="69"/>
      <c r="B37" s="69"/>
      <c r="C37" s="69"/>
      <c r="D37" s="69"/>
      <c r="E37" s="69"/>
      <c r="F37" s="69"/>
      <c r="G37" s="114" t="s">
        <v>687</v>
      </c>
      <c r="H37" s="114"/>
      <c r="I37" s="114"/>
      <c r="J37" s="114"/>
      <c r="K37" s="114"/>
      <c r="L37" s="69"/>
    </row>
    <row r="38" spans="1:15" s="52" customFormat="1" x14ac:dyDescent="0.3">
      <c r="A38" s="69"/>
      <c r="B38" s="69"/>
      <c r="C38" s="69"/>
      <c r="D38" s="69"/>
      <c r="E38" s="69"/>
      <c r="F38" s="69"/>
      <c r="G38" s="70" t="s">
        <v>479</v>
      </c>
      <c r="H38" s="70" t="s">
        <v>480</v>
      </c>
      <c r="I38" s="70" t="s">
        <v>503</v>
      </c>
      <c r="J38" s="70" t="s">
        <v>515</v>
      </c>
      <c r="K38" s="70" t="s">
        <v>544</v>
      </c>
      <c r="L38" s="69"/>
    </row>
    <row r="39" spans="1:15" s="22" customFormat="1" ht="12.5" x14ac:dyDescent="0.25">
      <c r="A39" s="67"/>
      <c r="B39" s="115" t="s">
        <v>25</v>
      </c>
      <c r="C39" s="115"/>
      <c r="D39" s="115"/>
      <c r="E39" s="115"/>
      <c r="F39" s="115"/>
      <c r="G39" s="75">
        <v>0.7</v>
      </c>
      <c r="H39" s="75">
        <v>0.8</v>
      </c>
      <c r="I39" s="75">
        <v>0.8</v>
      </c>
      <c r="J39" s="75">
        <v>1</v>
      </c>
      <c r="K39" s="75">
        <v>1.1000000000000001</v>
      </c>
      <c r="L39" s="67"/>
      <c r="M39" s="23"/>
      <c r="N39" s="23" t="s">
        <v>25</v>
      </c>
      <c r="O39" s="29"/>
    </row>
    <row r="40" spans="1:15" s="22" customFormat="1" ht="12.5" x14ac:dyDescent="0.25">
      <c r="A40" s="67"/>
      <c r="B40" s="115" t="s">
        <v>26</v>
      </c>
      <c r="C40" s="115"/>
      <c r="D40" s="115"/>
      <c r="E40" s="115"/>
      <c r="F40" s="115"/>
      <c r="G40" s="75">
        <v>25.9</v>
      </c>
      <c r="H40" s="75">
        <v>26.3</v>
      </c>
      <c r="I40" s="75">
        <v>27.3</v>
      </c>
      <c r="J40" s="75">
        <v>27.1</v>
      </c>
      <c r="K40" s="75">
        <v>28.2</v>
      </c>
      <c r="L40" s="67"/>
      <c r="M40" s="23"/>
      <c r="N40" s="23" t="s">
        <v>26</v>
      </c>
      <c r="O40" s="29"/>
    </row>
    <row r="41" spans="1:15" s="22" customFormat="1" ht="12.5" x14ac:dyDescent="0.25">
      <c r="A41" s="67"/>
      <c r="B41" s="115" t="s">
        <v>27</v>
      </c>
      <c r="C41" s="115"/>
      <c r="D41" s="115"/>
      <c r="E41" s="115"/>
      <c r="F41" s="115"/>
      <c r="G41" s="75">
        <v>7.3</v>
      </c>
      <c r="H41" s="75">
        <v>7.7</v>
      </c>
      <c r="I41" s="75">
        <v>7.8</v>
      </c>
      <c r="J41" s="75">
        <v>7.8</v>
      </c>
      <c r="K41" s="75">
        <v>9</v>
      </c>
      <c r="L41" s="67"/>
      <c r="M41" s="23"/>
      <c r="N41" s="23" t="s">
        <v>27</v>
      </c>
      <c r="O41" s="29"/>
    </row>
    <row r="42" spans="1:15" s="22" customFormat="1" ht="12.5" x14ac:dyDescent="0.25">
      <c r="A42" s="67"/>
      <c r="B42" s="115" t="s">
        <v>552</v>
      </c>
      <c r="C42" s="115"/>
      <c r="D42" s="115"/>
      <c r="E42" s="115"/>
      <c r="F42" s="115"/>
      <c r="G42" s="75">
        <v>10.199999999999999</v>
      </c>
      <c r="H42" s="75">
        <v>10.1</v>
      </c>
      <c r="I42" s="75">
        <v>10.7</v>
      </c>
      <c r="J42" s="75">
        <v>11.3</v>
      </c>
      <c r="K42" s="75">
        <v>12.2</v>
      </c>
      <c r="L42" s="67"/>
      <c r="M42" s="23"/>
      <c r="N42" s="23" t="s">
        <v>552</v>
      </c>
      <c r="O42" s="29"/>
    </row>
    <row r="43" spans="1:15" s="22" customFormat="1" ht="12.5" x14ac:dyDescent="0.25">
      <c r="A43" s="67"/>
      <c r="B43" s="115" t="s">
        <v>551</v>
      </c>
      <c r="C43" s="115"/>
      <c r="D43" s="115"/>
      <c r="E43" s="115"/>
      <c r="F43" s="115"/>
      <c r="G43" s="75" t="s">
        <v>688</v>
      </c>
      <c r="H43" s="75" t="s">
        <v>688</v>
      </c>
      <c r="I43" s="75" t="s">
        <v>688</v>
      </c>
      <c r="J43" s="75" t="s">
        <v>688</v>
      </c>
      <c r="K43" s="75">
        <v>4.8</v>
      </c>
      <c r="L43" s="67"/>
      <c r="M43" s="23"/>
      <c r="N43" s="23" t="s">
        <v>551</v>
      </c>
      <c r="O43" s="29"/>
    </row>
    <row r="44" spans="1:15" s="22" customFormat="1" ht="12.5" x14ac:dyDescent="0.25">
      <c r="A44" s="67"/>
      <c r="B44" s="115" t="s">
        <v>553</v>
      </c>
      <c r="C44" s="115"/>
      <c r="D44" s="115"/>
      <c r="E44" s="115"/>
      <c r="F44" s="115"/>
      <c r="G44" s="75">
        <v>0.3</v>
      </c>
      <c r="H44" s="75">
        <v>0.3</v>
      </c>
      <c r="I44" s="75">
        <v>0.3</v>
      </c>
      <c r="J44" s="75">
        <v>0.4</v>
      </c>
      <c r="K44" s="75">
        <v>0.3</v>
      </c>
      <c r="L44" s="67"/>
      <c r="M44" s="23"/>
      <c r="N44" s="23" t="s">
        <v>553</v>
      </c>
      <c r="O44" s="29"/>
    </row>
    <row r="45" spans="1:15" s="22" customFormat="1" ht="12.5" x14ac:dyDescent="0.25">
      <c r="A45" s="67"/>
      <c r="B45" s="115" t="s">
        <v>28</v>
      </c>
      <c r="C45" s="115"/>
      <c r="D45" s="115"/>
      <c r="E45" s="115"/>
      <c r="F45" s="115"/>
      <c r="G45" s="75">
        <v>60.9</v>
      </c>
      <c r="H45" s="75">
        <v>61.5</v>
      </c>
      <c r="I45" s="75">
        <v>60</v>
      </c>
      <c r="J45" s="75">
        <v>59.4</v>
      </c>
      <c r="K45" s="75">
        <v>55.6</v>
      </c>
      <c r="L45" s="67"/>
      <c r="M45" s="23"/>
      <c r="N45" s="23" t="s">
        <v>28</v>
      </c>
      <c r="O45" s="29"/>
    </row>
    <row r="46" spans="1:15" s="22" customFormat="1" ht="12.5" x14ac:dyDescent="0.25">
      <c r="A46" s="67"/>
      <c r="B46" s="115" t="s">
        <v>554</v>
      </c>
      <c r="C46" s="115"/>
      <c r="D46" s="115"/>
      <c r="E46" s="115"/>
      <c r="F46" s="115"/>
      <c r="G46" s="75">
        <v>3.9</v>
      </c>
      <c r="H46" s="75">
        <v>3.8</v>
      </c>
      <c r="I46" s="75">
        <v>4.2</v>
      </c>
      <c r="J46" s="75">
        <v>4.4000000000000004</v>
      </c>
      <c r="K46" s="75">
        <v>1.3</v>
      </c>
      <c r="L46" s="67"/>
      <c r="M46" s="23"/>
      <c r="N46" s="23" t="s">
        <v>554</v>
      </c>
      <c r="O46" s="29"/>
    </row>
    <row r="47" spans="1:15" s="22" customFormat="1" ht="12.5" x14ac:dyDescent="0.25">
      <c r="A47" s="67"/>
      <c r="B47" s="115" t="s">
        <v>516</v>
      </c>
      <c r="C47" s="115"/>
      <c r="D47" s="115"/>
      <c r="E47" s="115"/>
      <c r="F47" s="115"/>
      <c r="G47" s="75">
        <v>0.4</v>
      </c>
      <c r="H47" s="75">
        <v>0.3</v>
      </c>
      <c r="I47" s="75">
        <v>0.3</v>
      </c>
      <c r="J47" s="75">
        <v>0.3</v>
      </c>
      <c r="K47" s="75">
        <v>0.4</v>
      </c>
      <c r="L47" s="67"/>
      <c r="M47" s="23"/>
      <c r="N47" s="23" t="s">
        <v>516</v>
      </c>
      <c r="O47" s="29"/>
    </row>
    <row r="48" spans="1:15" s="22" customFormat="1" ht="12.5" x14ac:dyDescent="0.25">
      <c r="A48" s="67"/>
      <c r="B48" s="67"/>
      <c r="C48" s="67"/>
      <c r="D48" s="67"/>
      <c r="E48" s="67"/>
      <c r="F48" s="67"/>
      <c r="G48" s="67"/>
      <c r="H48" s="67"/>
      <c r="I48" s="67"/>
      <c r="J48" s="67"/>
      <c r="K48" s="67"/>
      <c r="L48" s="67"/>
      <c r="M48" s="23"/>
      <c r="N48" s="23"/>
      <c r="O48" s="29"/>
    </row>
    <row r="49" spans="1:15" s="22" customFormat="1" ht="12.5" x14ac:dyDescent="0.25">
      <c r="A49" s="67"/>
      <c r="B49" s="115" t="s">
        <v>24</v>
      </c>
      <c r="C49" s="115"/>
      <c r="D49" s="115"/>
      <c r="E49" s="115"/>
      <c r="F49" s="115"/>
      <c r="G49" s="73">
        <v>16611</v>
      </c>
      <c r="H49" s="73">
        <v>16901</v>
      </c>
      <c r="I49" s="73">
        <v>16699</v>
      </c>
      <c r="J49" s="73">
        <v>16586</v>
      </c>
      <c r="K49" s="73">
        <v>17409</v>
      </c>
      <c r="L49" s="67"/>
      <c r="M49" s="23"/>
      <c r="N49" s="23" t="s">
        <v>24</v>
      </c>
      <c r="O49" s="29"/>
    </row>
    <row r="50" spans="1:15" s="22" customFormat="1" ht="12.5" x14ac:dyDescent="0.25">
      <c r="A50" s="67"/>
      <c r="B50" s="67"/>
      <c r="C50" s="67"/>
      <c r="D50" s="67"/>
      <c r="E50" s="67"/>
      <c r="F50" s="67"/>
      <c r="G50" s="67"/>
      <c r="H50" s="67"/>
      <c r="I50" s="67"/>
      <c r="J50" s="67"/>
      <c r="K50" s="67"/>
      <c r="L50" s="67"/>
      <c r="M50" s="23"/>
      <c r="N50" s="23"/>
      <c r="O50" s="29"/>
    </row>
    <row r="51" spans="1:15" s="22" customFormat="1" ht="12.5" x14ac:dyDescent="0.25">
      <c r="A51" s="67"/>
      <c r="B51" s="67"/>
      <c r="C51" s="67"/>
      <c r="D51" s="67"/>
      <c r="E51" s="67"/>
      <c r="F51" s="67"/>
      <c r="G51" s="67"/>
      <c r="H51" s="67"/>
      <c r="I51" s="67"/>
      <c r="J51" s="67"/>
      <c r="K51" s="67"/>
      <c r="L51" s="67"/>
      <c r="M51" s="23"/>
      <c r="N51" s="23"/>
      <c r="O51" s="29"/>
    </row>
    <row r="52" spans="1:15" s="25" customFormat="1" x14ac:dyDescent="0.3">
      <c r="A52" s="68"/>
      <c r="B52" s="111" t="s">
        <v>598</v>
      </c>
      <c r="C52" s="111"/>
      <c r="D52" s="111"/>
      <c r="E52" s="111"/>
      <c r="F52" s="111"/>
      <c r="G52" s="111"/>
      <c r="H52" s="111"/>
      <c r="I52" s="111"/>
      <c r="J52" s="111"/>
      <c r="K52" s="111"/>
      <c r="L52" s="68"/>
      <c r="M52" s="26" t="s">
        <v>598</v>
      </c>
      <c r="N52" s="26"/>
      <c r="O52" s="30"/>
    </row>
    <row r="53" spans="1:15" s="22" customFormat="1" ht="12.5" x14ac:dyDescent="0.25">
      <c r="A53" s="67"/>
      <c r="B53" s="67"/>
      <c r="C53" s="67"/>
      <c r="D53" s="67"/>
      <c r="E53" s="67"/>
      <c r="F53" s="67"/>
      <c r="G53" s="67"/>
      <c r="H53" s="67"/>
      <c r="I53" s="67"/>
      <c r="J53" s="67"/>
      <c r="K53" s="67"/>
      <c r="L53" s="67"/>
      <c r="M53" s="23"/>
      <c r="N53" s="23"/>
      <c r="O53" s="29"/>
    </row>
    <row r="54" spans="1:15" s="52" customFormat="1" x14ac:dyDescent="0.3">
      <c r="A54" s="69"/>
      <c r="B54" s="69"/>
      <c r="C54" s="69"/>
      <c r="D54" s="69"/>
      <c r="E54" s="69"/>
      <c r="F54" s="69"/>
      <c r="G54" s="114" t="s">
        <v>687</v>
      </c>
      <c r="H54" s="114"/>
      <c r="I54" s="114"/>
      <c r="J54" s="114"/>
      <c r="K54" s="114"/>
      <c r="L54" s="69"/>
    </row>
    <row r="55" spans="1:15" s="52" customFormat="1" x14ac:dyDescent="0.3">
      <c r="A55" s="69"/>
      <c r="B55" s="69"/>
      <c r="C55" s="69"/>
      <c r="D55" s="69"/>
      <c r="E55" s="69"/>
      <c r="F55" s="69"/>
      <c r="G55" s="70" t="s">
        <v>479</v>
      </c>
      <c r="H55" s="70" t="s">
        <v>480</v>
      </c>
      <c r="I55" s="70" t="s">
        <v>503</v>
      </c>
      <c r="J55" s="70" t="s">
        <v>515</v>
      </c>
      <c r="K55" s="70" t="s">
        <v>544</v>
      </c>
      <c r="L55" s="69"/>
    </row>
    <row r="56" spans="1:15" s="22" customFormat="1" ht="12.5" x14ac:dyDescent="0.25">
      <c r="A56" s="67"/>
      <c r="B56" s="115" t="s">
        <v>30</v>
      </c>
      <c r="C56" s="115"/>
      <c r="D56" s="115"/>
      <c r="E56" s="115"/>
      <c r="F56" s="115"/>
      <c r="G56" s="75">
        <v>76.599999999999994</v>
      </c>
      <c r="H56" s="75">
        <v>77.7</v>
      </c>
      <c r="I56" s="75">
        <v>77.5</v>
      </c>
      <c r="J56" s="75">
        <v>77.599999999999994</v>
      </c>
      <c r="K56" s="75">
        <v>77.2</v>
      </c>
      <c r="L56" s="67"/>
      <c r="M56" s="23"/>
      <c r="N56" s="23" t="s">
        <v>30</v>
      </c>
      <c r="O56" s="29"/>
    </row>
    <row r="57" spans="1:15" s="22" customFormat="1" ht="12.5" x14ac:dyDescent="0.25">
      <c r="A57" s="67"/>
      <c r="B57" s="115" t="s">
        <v>31</v>
      </c>
      <c r="C57" s="115"/>
      <c r="D57" s="115"/>
      <c r="E57" s="115"/>
      <c r="F57" s="115"/>
      <c r="G57" s="75">
        <v>22.2</v>
      </c>
      <c r="H57" s="75">
        <v>20.9</v>
      </c>
      <c r="I57" s="75">
        <v>21.2</v>
      </c>
      <c r="J57" s="75">
        <v>20.9</v>
      </c>
      <c r="K57" s="75">
        <v>21.5</v>
      </c>
      <c r="L57" s="67"/>
      <c r="M57" s="23"/>
      <c r="N57" s="23" t="s">
        <v>31</v>
      </c>
      <c r="O57" s="29"/>
    </row>
    <row r="58" spans="1:15" s="22" customFormat="1" ht="12.5" x14ac:dyDescent="0.25">
      <c r="A58" s="67"/>
      <c r="B58" s="115" t="s">
        <v>32</v>
      </c>
      <c r="C58" s="115"/>
      <c r="D58" s="115"/>
      <c r="E58" s="115"/>
      <c r="F58" s="115"/>
      <c r="G58" s="75">
        <v>0.4</v>
      </c>
      <c r="H58" s="75">
        <v>0.4</v>
      </c>
      <c r="I58" s="75">
        <v>0.4</v>
      </c>
      <c r="J58" s="75">
        <v>0.4</v>
      </c>
      <c r="K58" s="75">
        <v>0.4</v>
      </c>
      <c r="L58" s="67"/>
      <c r="M58" s="23"/>
      <c r="N58" s="23" t="s">
        <v>32</v>
      </c>
      <c r="O58" s="29"/>
    </row>
    <row r="59" spans="1:15" s="22" customFormat="1" ht="12.5" x14ac:dyDescent="0.25">
      <c r="A59" s="67"/>
      <c r="B59" s="115" t="s">
        <v>33</v>
      </c>
      <c r="C59" s="115"/>
      <c r="D59" s="115"/>
      <c r="E59" s="115"/>
      <c r="F59" s="115"/>
      <c r="G59" s="75">
        <v>0.7</v>
      </c>
      <c r="H59" s="75">
        <v>0.8</v>
      </c>
      <c r="I59" s="75">
        <v>0.7</v>
      </c>
      <c r="J59" s="75">
        <v>0.8</v>
      </c>
      <c r="K59" s="75">
        <v>0.7</v>
      </c>
      <c r="L59" s="67"/>
      <c r="M59" s="23"/>
      <c r="N59" s="23" t="s">
        <v>33</v>
      </c>
      <c r="O59" s="29"/>
    </row>
    <row r="60" spans="1:15" s="22" customFormat="1" ht="12.5" x14ac:dyDescent="0.25">
      <c r="A60" s="67"/>
      <c r="B60" s="115" t="s">
        <v>34</v>
      </c>
      <c r="C60" s="115"/>
      <c r="D60" s="115"/>
      <c r="E60" s="115"/>
      <c r="F60" s="115"/>
      <c r="G60" s="75">
        <v>0.2</v>
      </c>
      <c r="H60" s="75">
        <v>0.2</v>
      </c>
      <c r="I60" s="75">
        <v>0.1</v>
      </c>
      <c r="J60" s="75">
        <v>0.1</v>
      </c>
      <c r="K60" s="75">
        <v>0.2</v>
      </c>
      <c r="L60" s="67"/>
      <c r="M60" s="23"/>
      <c r="N60" s="23" t="s">
        <v>34</v>
      </c>
      <c r="O60" s="29"/>
    </row>
    <row r="61" spans="1:15" s="22" customFormat="1" ht="12.5" x14ac:dyDescent="0.25">
      <c r="A61" s="67"/>
      <c r="B61" s="115" t="s">
        <v>35</v>
      </c>
      <c r="C61" s="115"/>
      <c r="D61" s="115"/>
      <c r="E61" s="115"/>
      <c r="F61" s="115"/>
      <c r="G61" s="75">
        <v>0</v>
      </c>
      <c r="H61" s="75">
        <v>0</v>
      </c>
      <c r="I61" s="75">
        <v>0</v>
      </c>
      <c r="J61" s="75">
        <v>0.1</v>
      </c>
      <c r="K61" s="75">
        <v>0</v>
      </c>
      <c r="L61" s="67"/>
      <c r="M61" s="23"/>
      <c r="N61" s="23" t="s">
        <v>35</v>
      </c>
      <c r="O61" s="29"/>
    </row>
    <row r="62" spans="1:15" s="22" customFormat="1" ht="12.5" x14ac:dyDescent="0.25">
      <c r="A62" s="67"/>
      <c r="B62" s="67"/>
      <c r="C62" s="67"/>
      <c r="D62" s="67"/>
      <c r="E62" s="67"/>
      <c r="F62" s="67"/>
      <c r="G62" s="67"/>
      <c r="H62" s="67"/>
      <c r="I62" s="67"/>
      <c r="J62" s="67"/>
      <c r="K62" s="67"/>
      <c r="L62" s="67"/>
      <c r="M62" s="23"/>
      <c r="N62" s="23"/>
      <c r="O62" s="29"/>
    </row>
    <row r="63" spans="1:15" s="22" customFormat="1" ht="12.5" x14ac:dyDescent="0.25">
      <c r="A63" s="67"/>
      <c r="B63" s="115" t="s">
        <v>24</v>
      </c>
      <c r="C63" s="115"/>
      <c r="D63" s="115"/>
      <c r="E63" s="115"/>
      <c r="F63" s="115"/>
      <c r="G63" s="73">
        <v>15414</v>
      </c>
      <c r="H63" s="73">
        <v>15903</v>
      </c>
      <c r="I63" s="73">
        <v>15742</v>
      </c>
      <c r="J63" s="73">
        <v>15582</v>
      </c>
      <c r="K63" s="73">
        <v>16360</v>
      </c>
      <c r="L63" s="67"/>
      <c r="M63" s="23"/>
      <c r="N63" s="23" t="s">
        <v>24</v>
      </c>
      <c r="O63" s="29"/>
    </row>
    <row r="64" spans="1:15" s="22" customFormat="1" ht="12.5" x14ac:dyDescent="0.25">
      <c r="A64" s="67"/>
      <c r="B64" s="67"/>
      <c r="C64" s="67"/>
      <c r="D64" s="67"/>
      <c r="E64" s="67"/>
      <c r="F64" s="67"/>
      <c r="G64" s="67"/>
      <c r="H64" s="67"/>
      <c r="I64" s="67"/>
      <c r="J64" s="67"/>
      <c r="K64" s="67"/>
      <c r="L64" s="67"/>
      <c r="M64" s="23"/>
      <c r="N64" s="23"/>
      <c r="O64" s="29"/>
    </row>
    <row r="65" spans="1:15" s="22" customFormat="1" ht="12.5" x14ac:dyDescent="0.25">
      <c r="A65" s="67"/>
      <c r="B65" s="67"/>
      <c r="C65" s="67"/>
      <c r="D65" s="67"/>
      <c r="E65" s="67"/>
      <c r="F65" s="67"/>
      <c r="G65" s="67"/>
      <c r="H65" s="67"/>
      <c r="I65" s="67"/>
      <c r="J65" s="67"/>
      <c r="K65" s="67"/>
      <c r="L65" s="67"/>
      <c r="M65" s="23"/>
      <c r="N65" s="23"/>
      <c r="O65" s="29"/>
    </row>
    <row r="66" spans="1:15" s="25" customFormat="1" x14ac:dyDescent="0.3">
      <c r="A66" s="68"/>
      <c r="B66" s="111" t="s">
        <v>599</v>
      </c>
      <c r="C66" s="111"/>
      <c r="D66" s="111"/>
      <c r="E66" s="111"/>
      <c r="F66" s="111"/>
      <c r="G66" s="111"/>
      <c r="H66" s="111"/>
      <c r="I66" s="111"/>
      <c r="J66" s="111"/>
      <c r="K66" s="111"/>
      <c r="L66" s="68"/>
      <c r="M66" s="26" t="s">
        <v>599</v>
      </c>
      <c r="N66" s="26"/>
      <c r="O66" s="30"/>
    </row>
    <row r="67" spans="1:15" s="22" customFormat="1" ht="12.5" x14ac:dyDescent="0.25">
      <c r="A67" s="67"/>
      <c r="B67" s="67"/>
      <c r="C67" s="67"/>
      <c r="D67" s="67"/>
      <c r="E67" s="67"/>
      <c r="F67" s="67"/>
      <c r="G67" s="67"/>
      <c r="H67" s="67"/>
      <c r="I67" s="67"/>
      <c r="J67" s="67"/>
      <c r="K67" s="67"/>
      <c r="L67" s="67"/>
      <c r="M67" s="23"/>
      <c r="N67" s="23"/>
      <c r="O67" s="29"/>
    </row>
    <row r="68" spans="1:15" s="52" customFormat="1" x14ac:dyDescent="0.3">
      <c r="A68" s="69"/>
      <c r="B68" s="69"/>
      <c r="C68" s="69"/>
      <c r="D68" s="69"/>
      <c r="E68" s="69"/>
      <c r="F68" s="69"/>
      <c r="G68" s="114" t="s">
        <v>687</v>
      </c>
      <c r="H68" s="114"/>
      <c r="I68" s="114"/>
      <c r="J68" s="114"/>
      <c r="K68" s="114"/>
      <c r="L68" s="69"/>
    </row>
    <row r="69" spans="1:15" s="52" customFormat="1" x14ac:dyDescent="0.3">
      <c r="A69" s="69"/>
      <c r="B69" s="69"/>
      <c r="C69" s="69"/>
      <c r="D69" s="69"/>
      <c r="E69" s="69"/>
      <c r="F69" s="69"/>
      <c r="G69" s="70" t="s">
        <v>479</v>
      </c>
      <c r="H69" s="70" t="s">
        <v>480</v>
      </c>
      <c r="I69" s="70" t="s">
        <v>503</v>
      </c>
      <c r="J69" s="70" t="s">
        <v>515</v>
      </c>
      <c r="K69" s="70" t="s">
        <v>544</v>
      </c>
      <c r="L69" s="69"/>
    </row>
    <row r="70" spans="1:15" s="22" customFormat="1" ht="12.5" x14ac:dyDescent="0.25">
      <c r="A70" s="67"/>
      <c r="B70" s="115" t="s">
        <v>36</v>
      </c>
      <c r="C70" s="115"/>
      <c r="D70" s="115"/>
      <c r="E70" s="115"/>
      <c r="F70" s="115"/>
      <c r="G70" s="75">
        <v>92.7</v>
      </c>
      <c r="H70" s="75">
        <v>93.4</v>
      </c>
      <c r="I70" s="75">
        <v>93.2</v>
      </c>
      <c r="J70" s="75">
        <v>93.1</v>
      </c>
      <c r="K70" s="75">
        <v>93.1</v>
      </c>
      <c r="L70" s="67"/>
      <c r="M70" s="23"/>
      <c r="N70" s="23" t="s">
        <v>36</v>
      </c>
      <c r="O70" s="29"/>
    </row>
    <row r="71" spans="1:15" s="22" customFormat="1" ht="12.5" x14ac:dyDescent="0.25">
      <c r="A71" s="67"/>
      <c r="B71" s="115" t="s">
        <v>37</v>
      </c>
      <c r="C71" s="115"/>
      <c r="D71" s="115"/>
      <c r="E71" s="115"/>
      <c r="F71" s="115"/>
      <c r="G71" s="75">
        <v>4.5</v>
      </c>
      <c r="H71" s="75">
        <v>4</v>
      </c>
      <c r="I71" s="75">
        <v>4.2</v>
      </c>
      <c r="J71" s="75">
        <v>4.0999999999999996</v>
      </c>
      <c r="K71" s="75">
        <v>4.0999999999999996</v>
      </c>
      <c r="L71" s="67"/>
      <c r="M71" s="23"/>
      <c r="N71" s="23" t="s">
        <v>37</v>
      </c>
      <c r="O71" s="29"/>
    </row>
    <row r="72" spans="1:15" s="22" customFormat="1" ht="12.5" x14ac:dyDescent="0.25">
      <c r="A72" s="67"/>
      <c r="B72" s="115" t="s">
        <v>38</v>
      </c>
      <c r="C72" s="115"/>
      <c r="D72" s="115"/>
      <c r="E72" s="115"/>
      <c r="F72" s="115"/>
      <c r="G72" s="75">
        <v>1.9</v>
      </c>
      <c r="H72" s="75">
        <v>1.8</v>
      </c>
      <c r="I72" s="75">
        <v>1.9</v>
      </c>
      <c r="J72" s="75">
        <v>2.1</v>
      </c>
      <c r="K72" s="75">
        <v>1.9</v>
      </c>
      <c r="L72" s="67"/>
      <c r="M72" s="23"/>
      <c r="N72" s="23" t="s">
        <v>38</v>
      </c>
      <c r="O72" s="29"/>
    </row>
    <row r="73" spans="1:15" s="22" customFormat="1" ht="12.5" x14ac:dyDescent="0.25">
      <c r="A73" s="67"/>
      <c r="B73" s="115" t="s">
        <v>39</v>
      </c>
      <c r="C73" s="115"/>
      <c r="D73" s="115"/>
      <c r="E73" s="115"/>
      <c r="F73" s="115"/>
      <c r="G73" s="75">
        <v>0.7</v>
      </c>
      <c r="H73" s="75">
        <v>0.5</v>
      </c>
      <c r="I73" s="75">
        <v>0.4</v>
      </c>
      <c r="J73" s="75">
        <v>0.5</v>
      </c>
      <c r="K73" s="75">
        <v>0.6</v>
      </c>
      <c r="L73" s="67"/>
      <c r="M73" s="23"/>
      <c r="N73" s="23" t="s">
        <v>39</v>
      </c>
      <c r="O73" s="29"/>
    </row>
    <row r="74" spans="1:15" s="22" customFormat="1" ht="12.5" x14ac:dyDescent="0.25">
      <c r="A74" s="67"/>
      <c r="B74" s="115" t="s">
        <v>40</v>
      </c>
      <c r="C74" s="115"/>
      <c r="D74" s="115"/>
      <c r="E74" s="115"/>
      <c r="F74" s="115"/>
      <c r="G74" s="75">
        <v>0.2</v>
      </c>
      <c r="H74" s="75">
        <v>0.3</v>
      </c>
      <c r="I74" s="75">
        <v>0.2</v>
      </c>
      <c r="J74" s="75">
        <v>0.2</v>
      </c>
      <c r="K74" s="75">
        <v>0.3</v>
      </c>
      <c r="L74" s="67"/>
      <c r="M74" s="23"/>
      <c r="N74" s="23" t="s">
        <v>40</v>
      </c>
      <c r="O74" s="29"/>
    </row>
    <row r="75" spans="1:15" s="22" customFormat="1" ht="12.5" x14ac:dyDescent="0.25">
      <c r="A75" s="67"/>
      <c r="B75" s="67"/>
      <c r="C75" s="67"/>
      <c r="D75" s="67"/>
      <c r="E75" s="67"/>
      <c r="F75" s="67"/>
      <c r="G75" s="67"/>
      <c r="H75" s="67"/>
      <c r="I75" s="67"/>
      <c r="J75" s="67"/>
      <c r="K75" s="67"/>
      <c r="L75" s="67"/>
      <c r="M75" s="23"/>
      <c r="N75" s="23"/>
      <c r="O75" s="29"/>
    </row>
    <row r="76" spans="1:15" s="22" customFormat="1" ht="12.5" x14ac:dyDescent="0.25">
      <c r="A76" s="67"/>
      <c r="B76" s="115" t="s">
        <v>24</v>
      </c>
      <c r="C76" s="115"/>
      <c r="D76" s="115"/>
      <c r="E76" s="115"/>
      <c r="F76" s="115"/>
      <c r="G76" s="73">
        <v>15390</v>
      </c>
      <c r="H76" s="73">
        <v>15861</v>
      </c>
      <c r="I76" s="73">
        <v>15706</v>
      </c>
      <c r="J76" s="73">
        <v>15555</v>
      </c>
      <c r="K76" s="73">
        <v>16313</v>
      </c>
      <c r="L76" s="67"/>
      <c r="M76" s="23"/>
      <c r="N76" s="23" t="s">
        <v>24</v>
      </c>
      <c r="O76" s="29"/>
    </row>
    <row r="77" spans="1:15" s="22" customFormat="1" ht="12.5" x14ac:dyDescent="0.25">
      <c r="A77" s="67"/>
      <c r="B77" s="67"/>
      <c r="C77" s="67"/>
      <c r="D77" s="67"/>
      <c r="E77" s="67"/>
      <c r="F77" s="67"/>
      <c r="G77" s="67"/>
      <c r="H77" s="67"/>
      <c r="I77" s="67"/>
      <c r="J77" s="67"/>
      <c r="K77" s="67"/>
      <c r="L77" s="67"/>
      <c r="M77" s="23"/>
      <c r="N77" s="23"/>
      <c r="O77" s="29"/>
    </row>
    <row r="78" spans="1:15" s="22" customFormat="1" ht="12.75" customHeight="1" x14ac:dyDescent="0.25">
      <c r="A78" s="67"/>
      <c r="B78" s="67"/>
      <c r="C78" s="67"/>
      <c r="D78" s="67"/>
      <c r="E78" s="67"/>
      <c r="F78" s="67"/>
      <c r="G78" s="67"/>
      <c r="H78" s="67"/>
      <c r="I78" s="67"/>
      <c r="J78" s="67"/>
      <c r="K78" s="67"/>
      <c r="L78" s="67"/>
      <c r="M78" s="23"/>
      <c r="N78" s="23"/>
      <c r="O78" s="29"/>
    </row>
    <row r="79" spans="1:15" s="25" customFormat="1" ht="26" x14ac:dyDescent="0.3">
      <c r="A79" s="68"/>
      <c r="B79" s="111" t="s">
        <v>600</v>
      </c>
      <c r="C79" s="111"/>
      <c r="D79" s="111"/>
      <c r="E79" s="111"/>
      <c r="F79" s="111"/>
      <c r="G79" s="111"/>
      <c r="H79" s="111"/>
      <c r="I79" s="111"/>
      <c r="J79" s="111"/>
      <c r="K79" s="111"/>
      <c r="L79" s="68"/>
      <c r="M79" s="26" t="s">
        <v>600</v>
      </c>
      <c r="N79" s="26"/>
      <c r="O79" s="30"/>
    </row>
    <row r="80" spans="1:15" s="22" customFormat="1" ht="12.75" customHeight="1" x14ac:dyDescent="0.25">
      <c r="A80" s="67"/>
      <c r="B80" s="67"/>
      <c r="C80" s="67"/>
      <c r="D80" s="67"/>
      <c r="E80" s="67"/>
      <c r="F80" s="67"/>
      <c r="G80" s="67"/>
      <c r="H80" s="67"/>
      <c r="I80" s="67"/>
      <c r="J80" s="67"/>
      <c r="K80" s="67"/>
      <c r="L80" s="67"/>
      <c r="M80" s="23"/>
      <c r="N80" s="23"/>
      <c r="O80" s="29"/>
    </row>
    <row r="81" spans="1:15" s="52" customFormat="1" ht="12.75" customHeight="1" x14ac:dyDescent="0.3">
      <c r="A81" s="69"/>
      <c r="B81" s="69"/>
      <c r="C81" s="69"/>
      <c r="D81" s="69"/>
      <c r="E81" s="69"/>
      <c r="F81" s="69"/>
      <c r="G81" s="114" t="s">
        <v>687</v>
      </c>
      <c r="H81" s="114"/>
      <c r="I81" s="114"/>
      <c r="J81" s="114"/>
      <c r="K81" s="114"/>
      <c r="L81" s="69"/>
    </row>
    <row r="82" spans="1:15" s="52" customFormat="1" x14ac:dyDescent="0.3">
      <c r="A82" s="69"/>
      <c r="B82" s="69"/>
      <c r="C82" s="69"/>
      <c r="D82" s="69"/>
      <c r="E82" s="69"/>
      <c r="F82" s="69"/>
      <c r="G82" s="70" t="s">
        <v>479</v>
      </c>
      <c r="H82" s="70" t="s">
        <v>480</v>
      </c>
      <c r="I82" s="70" t="s">
        <v>503</v>
      </c>
      <c r="J82" s="70" t="s">
        <v>515</v>
      </c>
      <c r="K82" s="70" t="s">
        <v>544</v>
      </c>
      <c r="L82" s="69"/>
    </row>
    <row r="83" spans="1:15" s="22" customFormat="1" ht="12.5" x14ac:dyDescent="0.25">
      <c r="A83" s="67"/>
      <c r="B83" s="115" t="s">
        <v>246</v>
      </c>
      <c r="C83" s="115"/>
      <c r="D83" s="115"/>
      <c r="E83" s="115"/>
      <c r="F83" s="115"/>
      <c r="G83" s="75">
        <v>90.6</v>
      </c>
      <c r="H83" s="75">
        <v>89.6</v>
      </c>
      <c r="I83" s="75">
        <v>90.1</v>
      </c>
      <c r="J83" s="75">
        <v>90</v>
      </c>
      <c r="K83" s="75">
        <v>90.3</v>
      </c>
      <c r="L83" s="67"/>
      <c r="M83" s="23"/>
      <c r="N83" s="23" t="s">
        <v>246</v>
      </c>
      <c r="O83" s="29"/>
    </row>
    <row r="84" spans="1:15" s="22" customFormat="1" ht="12.5" x14ac:dyDescent="0.25">
      <c r="A84" s="67"/>
      <c r="B84" s="115" t="s">
        <v>247</v>
      </c>
      <c r="C84" s="115"/>
      <c r="D84" s="115"/>
      <c r="E84" s="115"/>
      <c r="F84" s="115"/>
      <c r="G84" s="75">
        <v>2.7</v>
      </c>
      <c r="H84" s="75">
        <v>3.3</v>
      </c>
      <c r="I84" s="75">
        <v>3</v>
      </c>
      <c r="J84" s="75">
        <v>2.7</v>
      </c>
      <c r="K84" s="75">
        <v>2.5</v>
      </c>
      <c r="L84" s="67"/>
      <c r="M84" s="23"/>
      <c r="N84" s="23" t="s">
        <v>247</v>
      </c>
      <c r="O84" s="29"/>
    </row>
    <row r="85" spans="1:15" s="22" customFormat="1" ht="12.5" x14ac:dyDescent="0.25">
      <c r="A85" s="67"/>
      <c r="B85" s="115" t="s">
        <v>248</v>
      </c>
      <c r="C85" s="115"/>
      <c r="D85" s="115"/>
      <c r="E85" s="115"/>
      <c r="F85" s="115"/>
      <c r="G85" s="75">
        <v>0.8</v>
      </c>
      <c r="H85" s="75">
        <v>0.9</v>
      </c>
      <c r="I85" s="75">
        <v>1</v>
      </c>
      <c r="J85" s="75">
        <v>1</v>
      </c>
      <c r="K85" s="75">
        <v>0.8</v>
      </c>
      <c r="L85" s="67"/>
      <c r="M85" s="23"/>
      <c r="N85" s="23" t="s">
        <v>248</v>
      </c>
      <c r="O85" s="29"/>
    </row>
    <row r="86" spans="1:15" s="22" customFormat="1" ht="12.5" x14ac:dyDescent="0.25">
      <c r="A86" s="67"/>
      <c r="B86" s="115" t="s">
        <v>249</v>
      </c>
      <c r="C86" s="115"/>
      <c r="D86" s="115"/>
      <c r="E86" s="115"/>
      <c r="F86" s="115"/>
      <c r="G86" s="75">
        <v>1.7</v>
      </c>
      <c r="H86" s="75">
        <v>1.7</v>
      </c>
      <c r="I86" s="75">
        <v>1.6</v>
      </c>
      <c r="J86" s="75">
        <v>2.1</v>
      </c>
      <c r="K86" s="75">
        <v>2.1</v>
      </c>
      <c r="L86" s="67"/>
      <c r="M86" s="23"/>
      <c r="N86" s="23" t="s">
        <v>249</v>
      </c>
      <c r="O86" s="29"/>
    </row>
    <row r="87" spans="1:15" s="22" customFormat="1" ht="12.5" x14ac:dyDescent="0.25">
      <c r="A87" s="67"/>
      <c r="B87" s="115" t="s">
        <v>250</v>
      </c>
      <c r="C87" s="115"/>
      <c r="D87" s="115"/>
      <c r="E87" s="115"/>
      <c r="F87" s="115"/>
      <c r="G87" s="75">
        <v>3.1</v>
      </c>
      <c r="H87" s="75">
        <v>3.2</v>
      </c>
      <c r="I87" s="75">
        <v>3.1</v>
      </c>
      <c r="J87" s="75">
        <v>3</v>
      </c>
      <c r="K87" s="75">
        <v>3</v>
      </c>
      <c r="L87" s="67"/>
      <c r="M87" s="23"/>
      <c r="N87" s="23" t="s">
        <v>250</v>
      </c>
      <c r="O87" s="29"/>
    </row>
    <row r="88" spans="1:15" s="22" customFormat="1" ht="12.5" x14ac:dyDescent="0.25">
      <c r="A88" s="67"/>
      <c r="B88" s="115" t="s">
        <v>251</v>
      </c>
      <c r="C88" s="115"/>
      <c r="D88" s="115"/>
      <c r="E88" s="115"/>
      <c r="F88" s="115"/>
      <c r="G88" s="75">
        <v>1.1000000000000001</v>
      </c>
      <c r="H88" s="75">
        <v>1.3</v>
      </c>
      <c r="I88" s="75">
        <v>1.2</v>
      </c>
      <c r="J88" s="75">
        <v>1.4</v>
      </c>
      <c r="K88" s="75">
        <v>1.3</v>
      </c>
      <c r="L88" s="67"/>
      <c r="M88" s="23"/>
      <c r="N88" s="23" t="s">
        <v>251</v>
      </c>
      <c r="O88" s="29"/>
    </row>
    <row r="89" spans="1:15" s="22" customFormat="1" ht="12.75" customHeight="1" x14ac:dyDescent="0.25">
      <c r="A89" s="67"/>
      <c r="B89" s="67"/>
      <c r="C89" s="67"/>
      <c r="D89" s="67"/>
      <c r="E89" s="67"/>
      <c r="F89" s="67"/>
      <c r="G89" s="67"/>
      <c r="H89" s="67"/>
      <c r="I89" s="67"/>
      <c r="J89" s="67"/>
      <c r="K89" s="67"/>
      <c r="L89" s="67"/>
      <c r="M89" s="23"/>
      <c r="N89" s="23"/>
      <c r="O89" s="29"/>
    </row>
    <row r="90" spans="1:15" s="22" customFormat="1" ht="12.5" x14ac:dyDescent="0.25">
      <c r="A90" s="67"/>
      <c r="B90" s="115" t="s">
        <v>24</v>
      </c>
      <c r="C90" s="115"/>
      <c r="D90" s="115"/>
      <c r="E90" s="115"/>
      <c r="F90" s="115"/>
      <c r="G90" s="73">
        <v>16611</v>
      </c>
      <c r="H90" s="73">
        <v>16901</v>
      </c>
      <c r="I90" s="73">
        <v>16699</v>
      </c>
      <c r="J90" s="73">
        <v>16586</v>
      </c>
      <c r="K90" s="73">
        <v>17409</v>
      </c>
      <c r="L90" s="67"/>
      <c r="M90" s="23"/>
      <c r="N90" s="23" t="s">
        <v>24</v>
      </c>
      <c r="O90" s="29"/>
    </row>
    <row r="91" spans="1:15" s="22" customFormat="1" ht="12.75"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51L4S9ooPwvgnMXImYWeyEf8vNQtjGfknNaGWrGG6n1B+aHg890GzTfpXUU3toL/1/oq+8szSMEIJIRg4ykuRw==" saltValue="r/iEE+6Sp+tIl16V0/YuJA==" spinCount="100000" sheet="1" objects="1" scenarios="1"/>
  <mergeCells count="57">
    <mergeCell ref="B87:F87"/>
    <mergeCell ref="B88:F88"/>
    <mergeCell ref="B90:F90"/>
    <mergeCell ref="B79:K79"/>
    <mergeCell ref="G81:K81"/>
    <mergeCell ref="B83:F83"/>
    <mergeCell ref="B84:F84"/>
    <mergeCell ref="B85:F85"/>
    <mergeCell ref="B86:F86"/>
    <mergeCell ref="B76:F76"/>
    <mergeCell ref="B59:F59"/>
    <mergeCell ref="B60:F60"/>
    <mergeCell ref="B61:F61"/>
    <mergeCell ref="B63:F63"/>
    <mergeCell ref="B66:K66"/>
    <mergeCell ref="G68:K68"/>
    <mergeCell ref="B70:F70"/>
    <mergeCell ref="B71:F71"/>
    <mergeCell ref="B72:F72"/>
    <mergeCell ref="B73:F73"/>
    <mergeCell ref="B74:F74"/>
    <mergeCell ref="B58:F58"/>
    <mergeCell ref="B42:F42"/>
    <mergeCell ref="B43:F43"/>
    <mergeCell ref="B44:F44"/>
    <mergeCell ref="B45:F45"/>
    <mergeCell ref="B46:F46"/>
    <mergeCell ref="B47:F47"/>
    <mergeCell ref="B49:F49"/>
    <mergeCell ref="B52:K52"/>
    <mergeCell ref="G54:K54"/>
    <mergeCell ref="B56:F56"/>
    <mergeCell ref="B57:F57"/>
    <mergeCell ref="B41:F41"/>
    <mergeCell ref="G24:K24"/>
    <mergeCell ref="B26:F26"/>
    <mergeCell ref="B27:F27"/>
    <mergeCell ref="B28:F28"/>
    <mergeCell ref="B29:F29"/>
    <mergeCell ref="B30:F30"/>
    <mergeCell ref="B32:F32"/>
    <mergeCell ref="B35:K35"/>
    <mergeCell ref="G37:K37"/>
    <mergeCell ref="B39:F39"/>
    <mergeCell ref="B40:F40"/>
    <mergeCell ref="B22:K22"/>
    <mergeCell ref="A1:B2"/>
    <mergeCell ref="C1:J1"/>
    <mergeCell ref="C2:K2"/>
    <mergeCell ref="B5:K5"/>
    <mergeCell ref="G7:K7"/>
    <mergeCell ref="B9:F9"/>
    <mergeCell ref="B12:K12"/>
    <mergeCell ref="G14:K14"/>
    <mergeCell ref="B16:F16"/>
    <mergeCell ref="B17:F17"/>
    <mergeCell ref="B19:F19"/>
  </mergeCells>
  <pageMargins left="0.2" right="0.2" top="0.25" bottom="0.35" header="0.3" footer="0.45"/>
  <pageSetup scale="90" orientation="portrait" r:id="rId1"/>
  <rowBreaks count="1" manualBreakCount="1">
    <brk id="49"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061B9-07A8-4938-B987-2E3D02D58D24}">
  <sheetPr codeName="Sheet17"/>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2" t="s">
        <v>689</v>
      </c>
      <c r="B1" s="112"/>
      <c r="C1" s="113" t="s">
        <v>215</v>
      </c>
      <c r="D1" s="113"/>
      <c r="E1" s="113"/>
      <c r="F1" s="113"/>
      <c r="G1" s="113"/>
      <c r="H1" s="113"/>
      <c r="I1" s="113"/>
      <c r="J1" s="113"/>
      <c r="K1" s="51"/>
      <c r="L1" s="4"/>
      <c r="M1" s="20"/>
      <c r="N1" s="20"/>
      <c r="O1" s="31"/>
    </row>
    <row r="2" spans="1:15" s="5" customFormat="1" ht="17.25" customHeight="1" x14ac:dyDescent="0.35">
      <c r="A2" s="94"/>
      <c r="B2" s="94"/>
      <c r="C2" s="95" t="s">
        <v>686</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11" t="s">
        <v>601</v>
      </c>
      <c r="C5" s="111"/>
      <c r="D5" s="111"/>
      <c r="E5" s="111"/>
      <c r="F5" s="111"/>
      <c r="G5" s="111"/>
      <c r="H5" s="111"/>
      <c r="I5" s="111"/>
      <c r="J5" s="111"/>
      <c r="K5" s="111"/>
      <c r="L5" s="68"/>
      <c r="M5" s="26" t="s">
        <v>601</v>
      </c>
      <c r="N5" s="26"/>
      <c r="O5" s="30"/>
    </row>
    <row r="6" spans="1:15" s="22" customFormat="1" ht="12.5" x14ac:dyDescent="0.25">
      <c r="A6" s="67"/>
      <c r="B6" s="67"/>
      <c r="C6" s="67"/>
      <c r="D6" s="67"/>
      <c r="E6" s="67"/>
      <c r="F6" s="67"/>
      <c r="G6" s="67"/>
      <c r="H6" s="67"/>
      <c r="I6" s="67"/>
      <c r="J6" s="67"/>
      <c r="K6" s="67"/>
      <c r="L6" s="67"/>
      <c r="M6" s="23"/>
      <c r="N6" s="23"/>
      <c r="O6" s="29"/>
    </row>
    <row r="7" spans="1:15" s="22" customFormat="1" x14ac:dyDescent="0.3">
      <c r="A7" s="67"/>
      <c r="B7" s="67"/>
      <c r="C7" s="67"/>
      <c r="D7" s="67"/>
      <c r="E7" s="116" t="s">
        <v>602</v>
      </c>
      <c r="F7" s="116"/>
      <c r="G7" s="116"/>
      <c r="H7" s="116"/>
      <c r="I7" s="116"/>
      <c r="J7" s="67"/>
      <c r="K7" s="67"/>
      <c r="L7" s="67"/>
      <c r="M7" s="23"/>
      <c r="N7" s="23"/>
      <c r="O7" s="29"/>
    </row>
    <row r="8" spans="1:15" s="22" customFormat="1" ht="29" customHeight="1" x14ac:dyDescent="0.3">
      <c r="A8" s="67"/>
      <c r="B8" s="117" t="s">
        <v>23</v>
      </c>
      <c r="C8" s="117"/>
      <c r="D8" s="76" t="s">
        <v>603</v>
      </c>
      <c r="E8" s="76" t="s">
        <v>151</v>
      </c>
      <c r="F8" s="76" t="s">
        <v>152</v>
      </c>
      <c r="G8" s="76" t="s">
        <v>153</v>
      </c>
      <c r="H8" s="76" t="s">
        <v>154</v>
      </c>
      <c r="I8" s="76" t="s">
        <v>155</v>
      </c>
      <c r="J8" s="76" t="s">
        <v>22</v>
      </c>
      <c r="K8" s="67"/>
      <c r="L8" s="67"/>
      <c r="M8" s="23"/>
      <c r="N8" s="23"/>
      <c r="O8" s="29"/>
    </row>
    <row r="9" spans="1:15" s="22" customFormat="1" ht="12.5" x14ac:dyDescent="0.25">
      <c r="A9" s="67"/>
      <c r="B9" s="118" t="s">
        <v>150</v>
      </c>
      <c r="C9" s="119"/>
      <c r="D9" s="119"/>
      <c r="E9" s="119"/>
      <c r="F9" s="119"/>
      <c r="G9" s="119"/>
      <c r="H9" s="119"/>
      <c r="I9" s="119"/>
      <c r="J9" s="120"/>
      <c r="K9" s="67"/>
      <c r="L9" s="67"/>
      <c r="M9" s="23" t="s">
        <v>150</v>
      </c>
      <c r="N9" s="23"/>
      <c r="O9" s="29"/>
    </row>
    <row r="10" spans="1:15" s="22" customFormat="1" ht="12.5" x14ac:dyDescent="0.25">
      <c r="A10" s="67"/>
      <c r="B10" s="121" t="s">
        <v>687</v>
      </c>
      <c r="C10" s="121"/>
      <c r="D10" s="77">
        <v>2025</v>
      </c>
      <c r="E10" s="75">
        <v>0.9</v>
      </c>
      <c r="F10" s="75">
        <v>2.2999999999999998</v>
      </c>
      <c r="G10" s="75">
        <v>5.3</v>
      </c>
      <c r="H10" s="75">
        <v>44.9</v>
      </c>
      <c r="I10" s="75">
        <v>46.6</v>
      </c>
      <c r="J10" s="73">
        <v>17268</v>
      </c>
      <c r="K10" s="67"/>
      <c r="L10" s="67"/>
      <c r="M10" s="23"/>
      <c r="N10" s="23"/>
      <c r="O10" s="29"/>
    </row>
    <row r="11" spans="1:15" s="22" customFormat="1" ht="12.5" x14ac:dyDescent="0.25">
      <c r="A11" s="67"/>
      <c r="B11" s="121" t="s">
        <v>687</v>
      </c>
      <c r="C11" s="121"/>
      <c r="D11" s="77">
        <v>2024</v>
      </c>
      <c r="E11" s="75">
        <v>1</v>
      </c>
      <c r="F11" s="75">
        <v>2.7</v>
      </c>
      <c r="G11" s="75">
        <v>6.4</v>
      </c>
      <c r="H11" s="75">
        <v>48.4</v>
      </c>
      <c r="I11" s="75">
        <v>41.5</v>
      </c>
      <c r="J11" s="73">
        <v>16460</v>
      </c>
      <c r="K11" s="67"/>
      <c r="L11" s="67"/>
      <c r="M11" s="23"/>
      <c r="N11" s="23"/>
      <c r="O11" s="29"/>
    </row>
    <row r="12" spans="1:15" s="25" customFormat="1" x14ac:dyDescent="0.25">
      <c r="A12" s="67"/>
      <c r="B12" s="121" t="s">
        <v>687</v>
      </c>
      <c r="C12" s="121"/>
      <c r="D12" s="77">
        <v>2023</v>
      </c>
      <c r="E12" s="75">
        <v>1</v>
      </c>
      <c r="F12" s="75">
        <v>3</v>
      </c>
      <c r="G12" s="75">
        <v>6.6</v>
      </c>
      <c r="H12" s="75">
        <v>50.1</v>
      </c>
      <c r="I12" s="75">
        <v>39.299999999999997</v>
      </c>
      <c r="J12" s="73">
        <v>16603</v>
      </c>
      <c r="K12" s="67"/>
      <c r="L12" s="67"/>
      <c r="M12" s="26"/>
      <c r="N12" s="26"/>
      <c r="O12" s="30"/>
    </row>
    <row r="13" spans="1:15" s="25" customFormat="1" x14ac:dyDescent="0.25">
      <c r="A13" s="67"/>
      <c r="B13" s="121" t="s">
        <v>687</v>
      </c>
      <c r="C13" s="121"/>
      <c r="D13" s="77">
        <v>2022</v>
      </c>
      <c r="E13" s="75">
        <v>1.2</v>
      </c>
      <c r="F13" s="75">
        <v>3.1</v>
      </c>
      <c r="G13" s="75">
        <v>7.3</v>
      </c>
      <c r="H13" s="75">
        <v>51.4</v>
      </c>
      <c r="I13" s="75">
        <v>37</v>
      </c>
      <c r="J13" s="73">
        <v>16797</v>
      </c>
      <c r="K13" s="67"/>
      <c r="L13" s="67"/>
      <c r="M13" s="26"/>
      <c r="N13" s="26"/>
      <c r="O13" s="30"/>
    </row>
    <row r="14" spans="1:15" s="25" customFormat="1" x14ac:dyDescent="0.25">
      <c r="A14" s="67"/>
      <c r="B14" s="121" t="s">
        <v>687</v>
      </c>
      <c r="C14" s="121"/>
      <c r="D14" s="77">
        <v>2021</v>
      </c>
      <c r="E14" s="75">
        <v>1.3</v>
      </c>
      <c r="F14" s="75">
        <v>3.4</v>
      </c>
      <c r="G14" s="75">
        <v>6.8</v>
      </c>
      <c r="H14" s="75">
        <v>49.5</v>
      </c>
      <c r="I14" s="75">
        <v>39.1</v>
      </c>
      <c r="J14" s="73">
        <v>15898</v>
      </c>
      <c r="K14" s="67"/>
      <c r="L14" s="67"/>
      <c r="M14" s="26"/>
      <c r="N14" s="26"/>
      <c r="O14" s="30"/>
    </row>
    <row r="15" spans="1:15" s="22" customFormat="1" ht="12.5" x14ac:dyDescent="0.25">
      <c r="A15" s="67"/>
      <c r="B15" s="67"/>
      <c r="C15" s="67"/>
      <c r="D15" s="67"/>
      <c r="E15" s="67"/>
      <c r="F15" s="67"/>
      <c r="G15" s="67"/>
      <c r="H15" s="67"/>
      <c r="I15" s="67"/>
      <c r="J15" s="67"/>
      <c r="K15" s="67"/>
      <c r="L15" s="67"/>
      <c r="M15" s="23"/>
      <c r="N15" s="23"/>
      <c r="O15" s="29"/>
    </row>
    <row r="16" spans="1:15" s="22" customFormat="1" ht="12.5" x14ac:dyDescent="0.25">
      <c r="A16" s="67"/>
      <c r="B16" s="67"/>
      <c r="C16" s="67"/>
      <c r="D16" s="67"/>
      <c r="E16" s="67"/>
      <c r="F16" s="67"/>
      <c r="G16" s="67"/>
      <c r="H16" s="67"/>
      <c r="I16" s="67"/>
      <c r="J16" s="67"/>
      <c r="K16" s="67"/>
      <c r="L16" s="67"/>
      <c r="M16" s="23"/>
      <c r="N16" s="23"/>
      <c r="O16" s="29"/>
    </row>
    <row r="17" spans="1:15" s="25" customFormat="1" x14ac:dyDescent="0.3">
      <c r="A17" s="68"/>
      <c r="B17" s="111" t="s">
        <v>604</v>
      </c>
      <c r="C17" s="111"/>
      <c r="D17" s="111"/>
      <c r="E17" s="111"/>
      <c r="F17" s="111"/>
      <c r="G17" s="111"/>
      <c r="H17" s="111"/>
      <c r="I17" s="111"/>
      <c r="J17" s="111"/>
      <c r="K17" s="111"/>
      <c r="L17" s="68"/>
      <c r="M17" s="26" t="s">
        <v>604</v>
      </c>
      <c r="N17" s="26"/>
      <c r="O17" s="30"/>
    </row>
    <row r="18" spans="1:15" s="22" customFormat="1" ht="12.5" x14ac:dyDescent="0.25">
      <c r="A18" s="67"/>
      <c r="B18" s="67"/>
      <c r="C18" s="67"/>
      <c r="D18" s="67"/>
      <c r="E18" s="67"/>
      <c r="F18" s="67"/>
      <c r="G18" s="67"/>
      <c r="H18" s="67"/>
      <c r="I18" s="67"/>
      <c r="J18" s="67"/>
      <c r="K18" s="67"/>
      <c r="L18" s="67"/>
      <c r="M18" s="23"/>
      <c r="N18" s="23"/>
      <c r="O18" s="29"/>
    </row>
    <row r="19" spans="1:15" s="22" customFormat="1" x14ac:dyDescent="0.3">
      <c r="A19" s="67"/>
      <c r="B19" s="67"/>
      <c r="C19" s="67"/>
      <c r="D19" s="67"/>
      <c r="E19" s="116" t="s">
        <v>602</v>
      </c>
      <c r="F19" s="116"/>
      <c r="G19" s="116"/>
      <c r="H19" s="116"/>
      <c r="I19" s="116"/>
      <c r="J19" s="67"/>
      <c r="K19" s="67"/>
      <c r="L19" s="67"/>
      <c r="M19" s="23"/>
      <c r="N19" s="23"/>
      <c r="O19" s="29"/>
    </row>
    <row r="20" spans="1:15" s="22" customFormat="1" ht="29" customHeight="1" x14ac:dyDescent="0.3">
      <c r="A20" s="67"/>
      <c r="B20" s="117" t="s">
        <v>23</v>
      </c>
      <c r="C20" s="117"/>
      <c r="D20" s="76" t="s">
        <v>603</v>
      </c>
      <c r="E20" s="76" t="s">
        <v>151</v>
      </c>
      <c r="F20" s="76" t="s">
        <v>152</v>
      </c>
      <c r="G20" s="76" t="s">
        <v>153</v>
      </c>
      <c r="H20" s="76" t="s">
        <v>154</v>
      </c>
      <c r="I20" s="76" t="s">
        <v>253</v>
      </c>
      <c r="J20" s="76" t="s">
        <v>22</v>
      </c>
      <c r="K20" s="67"/>
      <c r="L20" s="67"/>
      <c r="M20" s="23"/>
      <c r="N20" s="23"/>
      <c r="O20" s="29"/>
    </row>
    <row r="21" spans="1:15" s="22" customFormat="1" ht="12.5" x14ac:dyDescent="0.25">
      <c r="A21" s="67"/>
      <c r="B21" s="118" t="s">
        <v>252</v>
      </c>
      <c r="C21" s="119"/>
      <c r="D21" s="119"/>
      <c r="E21" s="119"/>
      <c r="F21" s="119"/>
      <c r="G21" s="119"/>
      <c r="H21" s="119"/>
      <c r="I21" s="119"/>
      <c r="J21" s="120"/>
      <c r="K21" s="67"/>
      <c r="L21" s="67"/>
      <c r="M21" s="23" t="s">
        <v>252</v>
      </c>
      <c r="N21" s="23"/>
      <c r="O21" s="29"/>
    </row>
    <row r="22" spans="1:15" s="22" customFormat="1" ht="12.5" x14ac:dyDescent="0.25">
      <c r="A22" s="67"/>
      <c r="B22" s="121" t="s">
        <v>687</v>
      </c>
      <c r="C22" s="121"/>
      <c r="D22" s="77">
        <v>2025</v>
      </c>
      <c r="E22" s="75">
        <v>1</v>
      </c>
      <c r="F22" s="75">
        <v>4.7</v>
      </c>
      <c r="G22" s="75">
        <v>9.1</v>
      </c>
      <c r="H22" s="75">
        <v>50</v>
      </c>
      <c r="I22" s="75">
        <v>35.1</v>
      </c>
      <c r="J22" s="73">
        <v>17182</v>
      </c>
      <c r="K22" s="67"/>
      <c r="L22" s="67"/>
      <c r="M22" s="23"/>
      <c r="N22" s="23"/>
      <c r="O22" s="29"/>
    </row>
    <row r="23" spans="1:15" s="22" customFormat="1" ht="12.5" x14ac:dyDescent="0.25">
      <c r="A23" s="67"/>
      <c r="B23" s="121" t="s">
        <v>687</v>
      </c>
      <c r="C23" s="121"/>
      <c r="D23" s="77">
        <v>2024</v>
      </c>
      <c r="E23" s="75">
        <v>1.1000000000000001</v>
      </c>
      <c r="F23" s="75">
        <v>5.3</v>
      </c>
      <c r="G23" s="75">
        <v>10.3</v>
      </c>
      <c r="H23" s="75">
        <v>51.6</v>
      </c>
      <c r="I23" s="75">
        <v>31.6</v>
      </c>
      <c r="J23" s="73">
        <v>16338</v>
      </c>
      <c r="K23" s="67"/>
      <c r="L23" s="67"/>
      <c r="M23" s="23"/>
      <c r="N23" s="23"/>
      <c r="O23" s="29"/>
    </row>
    <row r="24" spans="1:15" s="22" customFormat="1" ht="12.5" x14ac:dyDescent="0.25">
      <c r="A24" s="67"/>
      <c r="B24" s="121" t="s">
        <v>687</v>
      </c>
      <c r="C24" s="121"/>
      <c r="D24" s="77">
        <v>2023</v>
      </c>
      <c r="E24" s="75">
        <v>1.2</v>
      </c>
      <c r="F24" s="75">
        <v>5.7</v>
      </c>
      <c r="G24" s="75">
        <v>11.3</v>
      </c>
      <c r="H24" s="75">
        <v>52.7</v>
      </c>
      <c r="I24" s="75">
        <v>29.1</v>
      </c>
      <c r="J24" s="73">
        <v>16457</v>
      </c>
      <c r="K24" s="67"/>
      <c r="L24" s="67"/>
      <c r="M24" s="23"/>
      <c r="N24" s="23"/>
      <c r="O24" s="29"/>
    </row>
    <row r="25" spans="1:15" s="22" customFormat="1" ht="12.5" x14ac:dyDescent="0.25">
      <c r="A25" s="67"/>
      <c r="B25" s="121" t="s">
        <v>687</v>
      </c>
      <c r="C25" s="121"/>
      <c r="D25" s="77">
        <v>2022</v>
      </c>
      <c r="E25" s="75">
        <v>1.4</v>
      </c>
      <c r="F25" s="75">
        <v>6.8</v>
      </c>
      <c r="G25" s="75">
        <v>12</v>
      </c>
      <c r="H25" s="75">
        <v>52.6</v>
      </c>
      <c r="I25" s="75">
        <v>27.2</v>
      </c>
      <c r="J25" s="73">
        <v>16661</v>
      </c>
      <c r="K25" s="67"/>
      <c r="L25" s="67"/>
      <c r="M25" s="23"/>
      <c r="N25" s="23"/>
      <c r="O25" s="29"/>
    </row>
    <row r="26" spans="1:15" s="22" customFormat="1" ht="12.5" x14ac:dyDescent="0.25">
      <c r="A26" s="67"/>
      <c r="B26" s="121" t="s">
        <v>687</v>
      </c>
      <c r="C26" s="121"/>
      <c r="D26" s="77">
        <v>2021</v>
      </c>
      <c r="E26" s="75">
        <v>1.5</v>
      </c>
      <c r="F26" s="75">
        <v>7.4</v>
      </c>
      <c r="G26" s="75">
        <v>12.8</v>
      </c>
      <c r="H26" s="75">
        <v>53</v>
      </c>
      <c r="I26" s="75">
        <v>25.3</v>
      </c>
      <c r="J26" s="73">
        <v>16367</v>
      </c>
      <c r="K26" s="67"/>
      <c r="L26" s="67"/>
      <c r="M26" s="23"/>
      <c r="N26" s="23"/>
      <c r="O26" s="29"/>
    </row>
    <row r="27" spans="1:15" s="22" customFormat="1" ht="12.5" x14ac:dyDescent="0.25">
      <c r="A27" s="67"/>
      <c r="B27" s="118" t="s">
        <v>254</v>
      </c>
      <c r="C27" s="119"/>
      <c r="D27" s="119"/>
      <c r="E27" s="119"/>
      <c r="F27" s="119"/>
      <c r="G27" s="119"/>
      <c r="H27" s="119"/>
      <c r="I27" s="119"/>
      <c r="J27" s="120"/>
      <c r="K27" s="67"/>
      <c r="L27" s="67"/>
      <c r="M27" s="23" t="s">
        <v>254</v>
      </c>
      <c r="N27" s="23"/>
      <c r="O27" s="29"/>
    </row>
    <row r="28" spans="1:15" s="22" customFormat="1" ht="12.5" x14ac:dyDescent="0.25">
      <c r="A28" s="67"/>
      <c r="B28" s="121" t="s">
        <v>687</v>
      </c>
      <c r="C28" s="121"/>
      <c r="D28" s="77">
        <v>2025</v>
      </c>
      <c r="E28" s="75">
        <v>0.6</v>
      </c>
      <c r="F28" s="75">
        <v>2.6</v>
      </c>
      <c r="G28" s="75">
        <v>8.4</v>
      </c>
      <c r="H28" s="75">
        <v>50.3</v>
      </c>
      <c r="I28" s="75">
        <v>38.1</v>
      </c>
      <c r="J28" s="73">
        <v>17127</v>
      </c>
      <c r="K28" s="67"/>
      <c r="L28" s="67"/>
      <c r="M28" s="23"/>
      <c r="N28" s="23"/>
      <c r="O28" s="29"/>
    </row>
    <row r="29" spans="1:15" s="22" customFormat="1" ht="12.5" x14ac:dyDescent="0.25">
      <c r="A29" s="67"/>
      <c r="B29" s="121" t="s">
        <v>687</v>
      </c>
      <c r="C29" s="121"/>
      <c r="D29" s="77">
        <v>2024</v>
      </c>
      <c r="E29" s="75">
        <v>0.6</v>
      </c>
      <c r="F29" s="75">
        <v>3.2</v>
      </c>
      <c r="G29" s="75">
        <v>9.8000000000000007</v>
      </c>
      <c r="H29" s="75">
        <v>53</v>
      </c>
      <c r="I29" s="75">
        <v>33.299999999999997</v>
      </c>
      <c r="J29" s="73">
        <v>16310</v>
      </c>
      <c r="K29" s="67"/>
      <c r="L29" s="67"/>
      <c r="M29" s="23"/>
      <c r="N29" s="23"/>
      <c r="O29" s="29"/>
    </row>
    <row r="30" spans="1:15" s="22" customFormat="1" ht="12.5" x14ac:dyDescent="0.25">
      <c r="A30" s="67"/>
      <c r="B30" s="121" t="s">
        <v>687</v>
      </c>
      <c r="C30" s="121"/>
      <c r="D30" s="77">
        <v>2023</v>
      </c>
      <c r="E30" s="75">
        <v>0.6</v>
      </c>
      <c r="F30" s="75">
        <v>3.2</v>
      </c>
      <c r="G30" s="75">
        <v>11.1</v>
      </c>
      <c r="H30" s="75">
        <v>54.6</v>
      </c>
      <c r="I30" s="75">
        <v>30.5</v>
      </c>
      <c r="J30" s="73">
        <v>16425</v>
      </c>
      <c r="K30" s="67"/>
      <c r="L30" s="67"/>
      <c r="M30" s="23"/>
      <c r="N30" s="23"/>
      <c r="O30" s="29"/>
    </row>
    <row r="31" spans="1:15" s="22" customFormat="1" ht="12.5" x14ac:dyDescent="0.25">
      <c r="A31" s="67"/>
      <c r="B31" s="121" t="s">
        <v>687</v>
      </c>
      <c r="C31" s="121"/>
      <c r="D31" s="77">
        <v>2022</v>
      </c>
      <c r="E31" s="75">
        <v>0.8</v>
      </c>
      <c r="F31" s="75">
        <v>4</v>
      </c>
      <c r="G31" s="75">
        <v>12.8</v>
      </c>
      <c r="H31" s="75">
        <v>54.8</v>
      </c>
      <c r="I31" s="75">
        <v>27.5</v>
      </c>
      <c r="J31" s="73">
        <v>16624</v>
      </c>
      <c r="K31" s="67"/>
      <c r="L31" s="67"/>
      <c r="M31" s="23"/>
      <c r="N31" s="23"/>
      <c r="O31" s="29"/>
    </row>
    <row r="32" spans="1:15" s="22" customFormat="1" ht="12.5" x14ac:dyDescent="0.25">
      <c r="A32" s="67"/>
      <c r="B32" s="121" t="s">
        <v>687</v>
      </c>
      <c r="C32" s="121"/>
      <c r="D32" s="77">
        <v>2021</v>
      </c>
      <c r="E32" s="75">
        <v>0.9</v>
      </c>
      <c r="F32" s="75">
        <v>4.2</v>
      </c>
      <c r="G32" s="75">
        <v>12.4</v>
      </c>
      <c r="H32" s="75">
        <v>54.9</v>
      </c>
      <c r="I32" s="75">
        <v>27.7</v>
      </c>
      <c r="J32" s="73">
        <v>16335</v>
      </c>
      <c r="K32" s="67"/>
      <c r="L32" s="67"/>
      <c r="M32" s="23"/>
      <c r="N32" s="23"/>
      <c r="O32" s="29"/>
    </row>
    <row r="33" spans="1:15" s="22" customFormat="1" ht="12.5" x14ac:dyDescent="0.25">
      <c r="A33" s="67"/>
      <c r="B33" s="67"/>
      <c r="C33" s="67"/>
      <c r="D33" s="67"/>
      <c r="E33" s="67"/>
      <c r="F33" s="67"/>
      <c r="G33" s="67"/>
      <c r="H33" s="67"/>
      <c r="I33" s="67"/>
      <c r="J33" s="67"/>
      <c r="K33" s="67"/>
      <c r="L33" s="67"/>
      <c r="M33" s="23"/>
      <c r="N33" s="23"/>
      <c r="O33" s="29"/>
    </row>
    <row r="34" spans="1:15" s="22" customFormat="1" ht="12.5" x14ac:dyDescent="0.25">
      <c r="A34" s="67"/>
      <c r="B34" s="67"/>
      <c r="C34" s="67"/>
      <c r="D34" s="67"/>
      <c r="E34" s="67"/>
      <c r="F34" s="67"/>
      <c r="G34" s="67"/>
      <c r="H34" s="67"/>
      <c r="I34" s="67"/>
      <c r="J34" s="67"/>
      <c r="K34" s="67"/>
      <c r="L34" s="67"/>
      <c r="M34" s="23"/>
      <c r="N34" s="23"/>
      <c r="O34" s="29"/>
    </row>
    <row r="35" spans="1:15" s="25" customFormat="1" ht="39" x14ac:dyDescent="0.3">
      <c r="A35" s="68"/>
      <c r="B35" s="111" t="s">
        <v>605</v>
      </c>
      <c r="C35" s="111"/>
      <c r="D35" s="111"/>
      <c r="E35" s="111"/>
      <c r="F35" s="111"/>
      <c r="G35" s="111"/>
      <c r="H35" s="111"/>
      <c r="I35" s="111"/>
      <c r="J35" s="111"/>
      <c r="K35" s="111"/>
      <c r="L35" s="68"/>
      <c r="M35" s="26" t="s">
        <v>605</v>
      </c>
      <c r="N35" s="26"/>
      <c r="O35" s="30"/>
    </row>
    <row r="36" spans="1:15" s="22" customFormat="1" ht="12.5" x14ac:dyDescent="0.25">
      <c r="A36" s="67"/>
      <c r="B36" s="67"/>
      <c r="C36" s="67"/>
      <c r="D36" s="67"/>
      <c r="E36" s="67"/>
      <c r="F36" s="67"/>
      <c r="G36" s="67"/>
      <c r="H36" s="67"/>
      <c r="I36" s="67"/>
      <c r="J36" s="67"/>
      <c r="K36" s="67"/>
      <c r="L36" s="67"/>
      <c r="M36" s="23"/>
      <c r="N36" s="23"/>
      <c r="O36" s="29"/>
    </row>
    <row r="37" spans="1:15" s="22" customFormat="1" x14ac:dyDescent="0.3">
      <c r="A37" s="67"/>
      <c r="B37" s="67"/>
      <c r="C37" s="67"/>
      <c r="D37" s="67"/>
      <c r="E37" s="116" t="s">
        <v>602</v>
      </c>
      <c r="F37" s="116"/>
      <c r="G37" s="116"/>
      <c r="H37" s="116"/>
      <c r="I37" s="67"/>
      <c r="J37" s="67"/>
      <c r="K37" s="67"/>
      <c r="L37" s="67"/>
      <c r="M37" s="23"/>
      <c r="N37" s="23"/>
      <c r="O37" s="29"/>
    </row>
    <row r="38" spans="1:15" s="22" customFormat="1" ht="29" customHeight="1" x14ac:dyDescent="0.3">
      <c r="A38" s="67"/>
      <c r="B38" s="117" t="s">
        <v>23</v>
      </c>
      <c r="C38" s="117"/>
      <c r="D38" s="76" t="s">
        <v>603</v>
      </c>
      <c r="E38" s="76" t="s">
        <v>256</v>
      </c>
      <c r="F38" s="76" t="s">
        <v>257</v>
      </c>
      <c r="G38" s="76" t="s">
        <v>258</v>
      </c>
      <c r="H38" s="76" t="s">
        <v>259</v>
      </c>
      <c r="I38" s="76" t="s">
        <v>22</v>
      </c>
      <c r="J38" s="67"/>
      <c r="K38" s="67"/>
      <c r="L38" s="67"/>
      <c r="M38" s="23"/>
      <c r="N38" s="23"/>
      <c r="O38" s="29"/>
    </row>
    <row r="39" spans="1:15" s="22" customFormat="1" ht="12.5" x14ac:dyDescent="0.25">
      <c r="A39" s="67"/>
      <c r="B39" s="118" t="s">
        <v>255</v>
      </c>
      <c r="C39" s="119"/>
      <c r="D39" s="119"/>
      <c r="E39" s="119"/>
      <c r="F39" s="119"/>
      <c r="G39" s="119"/>
      <c r="H39" s="119"/>
      <c r="I39" s="120"/>
      <c r="J39" s="67"/>
      <c r="K39" s="67"/>
      <c r="L39" s="67"/>
      <c r="M39" s="23" t="s">
        <v>255</v>
      </c>
      <c r="N39" s="23"/>
      <c r="O39" s="29"/>
    </row>
    <row r="40" spans="1:15" s="22" customFormat="1" ht="12.5" x14ac:dyDescent="0.25">
      <c r="A40" s="67"/>
      <c r="B40" s="121" t="s">
        <v>687</v>
      </c>
      <c r="C40" s="121"/>
      <c r="D40" s="77">
        <v>2025</v>
      </c>
      <c r="E40" s="75">
        <v>5.2</v>
      </c>
      <c r="F40" s="75">
        <v>19</v>
      </c>
      <c r="G40" s="75">
        <v>42.5</v>
      </c>
      <c r="H40" s="75">
        <v>33.299999999999997</v>
      </c>
      <c r="I40" s="73">
        <v>16910</v>
      </c>
      <c r="J40" s="67"/>
      <c r="K40" s="67"/>
      <c r="L40" s="67"/>
      <c r="M40" s="23"/>
      <c r="N40" s="23"/>
      <c r="O40" s="29"/>
    </row>
    <row r="41" spans="1:15" s="22" customFormat="1" ht="12.5" x14ac:dyDescent="0.25">
      <c r="A41" s="67"/>
      <c r="B41" s="121" t="s">
        <v>687</v>
      </c>
      <c r="C41" s="121"/>
      <c r="D41" s="77">
        <v>2024</v>
      </c>
      <c r="E41" s="75">
        <v>6.2</v>
      </c>
      <c r="F41" s="75">
        <v>20.6</v>
      </c>
      <c r="G41" s="75">
        <v>42.5</v>
      </c>
      <c r="H41" s="75">
        <v>30.6</v>
      </c>
      <c r="I41" s="73">
        <v>16063</v>
      </c>
      <c r="J41" s="67"/>
      <c r="K41" s="67"/>
      <c r="L41" s="67"/>
      <c r="M41" s="23"/>
      <c r="N41" s="23"/>
      <c r="O41" s="29"/>
    </row>
    <row r="42" spans="1:15" s="22" customFormat="1" ht="12.5" x14ac:dyDescent="0.25">
      <c r="A42" s="67"/>
      <c r="B42" s="121" t="s">
        <v>687</v>
      </c>
      <c r="C42" s="121"/>
      <c r="D42" s="77">
        <v>2023</v>
      </c>
      <c r="E42" s="75">
        <v>6.9</v>
      </c>
      <c r="F42" s="75">
        <v>21.7</v>
      </c>
      <c r="G42" s="75">
        <v>42.1</v>
      </c>
      <c r="H42" s="75">
        <v>29.3</v>
      </c>
      <c r="I42" s="73">
        <v>16196</v>
      </c>
      <c r="J42" s="67"/>
      <c r="K42" s="67"/>
      <c r="L42" s="67"/>
      <c r="M42" s="23"/>
      <c r="N42" s="23"/>
      <c r="O42" s="29"/>
    </row>
    <row r="43" spans="1:15" s="22" customFormat="1" ht="12.5" x14ac:dyDescent="0.25">
      <c r="A43" s="67"/>
      <c r="B43" s="121" t="s">
        <v>687</v>
      </c>
      <c r="C43" s="121"/>
      <c r="D43" s="77">
        <v>2022</v>
      </c>
      <c r="E43" s="75">
        <v>8.6999999999999993</v>
      </c>
      <c r="F43" s="75">
        <v>23.6</v>
      </c>
      <c r="G43" s="75">
        <v>41.6</v>
      </c>
      <c r="H43" s="75">
        <v>26.1</v>
      </c>
      <c r="I43" s="73">
        <v>16360</v>
      </c>
      <c r="J43" s="67"/>
      <c r="K43" s="67"/>
      <c r="L43" s="67"/>
      <c r="M43" s="23"/>
      <c r="N43" s="23"/>
      <c r="O43" s="29"/>
    </row>
    <row r="44" spans="1:15" s="22" customFormat="1" ht="12.5" x14ac:dyDescent="0.25">
      <c r="A44" s="67"/>
      <c r="B44" s="121" t="s">
        <v>687</v>
      </c>
      <c r="C44" s="121"/>
      <c r="D44" s="77">
        <v>2021</v>
      </c>
      <c r="E44" s="75">
        <v>9.1</v>
      </c>
      <c r="F44" s="75">
        <v>24.9</v>
      </c>
      <c r="G44" s="75">
        <v>41.2</v>
      </c>
      <c r="H44" s="75">
        <v>24.8</v>
      </c>
      <c r="I44" s="73">
        <v>16111</v>
      </c>
      <c r="J44" s="67"/>
      <c r="K44" s="67"/>
      <c r="L44" s="67"/>
      <c r="M44" s="23"/>
      <c r="N44" s="23"/>
      <c r="O44" s="29"/>
    </row>
    <row r="45" spans="1:15" s="22" customFormat="1" ht="12.5" x14ac:dyDescent="0.25">
      <c r="A45" s="67"/>
      <c r="B45" s="118" t="s">
        <v>260</v>
      </c>
      <c r="C45" s="119"/>
      <c r="D45" s="119"/>
      <c r="E45" s="119"/>
      <c r="F45" s="119"/>
      <c r="G45" s="119"/>
      <c r="H45" s="119"/>
      <c r="I45" s="120"/>
      <c r="J45" s="67"/>
      <c r="K45" s="67"/>
      <c r="L45" s="67"/>
      <c r="M45" s="23" t="s">
        <v>260</v>
      </c>
      <c r="N45" s="23"/>
      <c r="O45" s="29"/>
    </row>
    <row r="46" spans="1:15" s="22" customFormat="1" ht="12.5" x14ac:dyDescent="0.25">
      <c r="A46" s="67"/>
      <c r="B46" s="121" t="s">
        <v>687</v>
      </c>
      <c r="C46" s="121"/>
      <c r="D46" s="77">
        <v>2025</v>
      </c>
      <c r="E46" s="75">
        <v>5.6</v>
      </c>
      <c r="F46" s="75">
        <v>20.6</v>
      </c>
      <c r="G46" s="75">
        <v>41.4</v>
      </c>
      <c r="H46" s="75">
        <v>32.5</v>
      </c>
      <c r="I46" s="73">
        <v>17006</v>
      </c>
      <c r="J46" s="67"/>
      <c r="K46" s="67"/>
      <c r="L46" s="67"/>
      <c r="M46" s="23"/>
      <c r="N46" s="23"/>
      <c r="O46" s="29"/>
    </row>
    <row r="47" spans="1:15" s="22" customFormat="1" ht="12.5" x14ac:dyDescent="0.25">
      <c r="A47" s="67"/>
      <c r="B47" s="121" t="s">
        <v>687</v>
      </c>
      <c r="C47" s="121"/>
      <c r="D47" s="77">
        <v>2024</v>
      </c>
      <c r="E47" s="75">
        <v>5.9</v>
      </c>
      <c r="F47" s="75">
        <v>21.7</v>
      </c>
      <c r="G47" s="75">
        <v>42.5</v>
      </c>
      <c r="H47" s="75">
        <v>29.9</v>
      </c>
      <c r="I47" s="73">
        <v>16165</v>
      </c>
      <c r="J47" s="67"/>
      <c r="K47" s="67"/>
      <c r="L47" s="67"/>
      <c r="M47" s="23"/>
      <c r="N47" s="23"/>
      <c r="O47" s="29"/>
    </row>
    <row r="48" spans="1:15" s="22" customFormat="1" ht="12.5" x14ac:dyDescent="0.25">
      <c r="A48" s="67"/>
      <c r="B48" s="121" t="s">
        <v>687</v>
      </c>
      <c r="C48" s="121"/>
      <c r="D48" s="77">
        <v>2023</v>
      </c>
      <c r="E48" s="75">
        <v>6</v>
      </c>
      <c r="F48" s="75">
        <v>21.7</v>
      </c>
      <c r="G48" s="75">
        <v>43.6</v>
      </c>
      <c r="H48" s="75">
        <v>28.7</v>
      </c>
      <c r="I48" s="73">
        <v>16283</v>
      </c>
      <c r="J48" s="67"/>
      <c r="K48" s="67"/>
      <c r="L48" s="67"/>
      <c r="M48" s="23"/>
      <c r="N48" s="23"/>
      <c r="O48" s="29"/>
    </row>
    <row r="49" spans="1:15" s="22" customFormat="1" ht="12.5" x14ac:dyDescent="0.25">
      <c r="A49" s="67"/>
      <c r="B49" s="121" t="s">
        <v>687</v>
      </c>
      <c r="C49" s="121"/>
      <c r="D49" s="77">
        <v>2022</v>
      </c>
      <c r="E49" s="75">
        <v>6.8</v>
      </c>
      <c r="F49" s="75">
        <v>23.1</v>
      </c>
      <c r="G49" s="75">
        <v>42.7</v>
      </c>
      <c r="H49" s="75">
        <v>27.4</v>
      </c>
      <c r="I49" s="73">
        <v>16511</v>
      </c>
      <c r="J49" s="67"/>
      <c r="K49" s="67"/>
      <c r="L49" s="67"/>
      <c r="M49" s="23"/>
      <c r="N49" s="23"/>
      <c r="O49" s="29"/>
    </row>
    <row r="50" spans="1:15" s="22" customFormat="1" ht="12.5" x14ac:dyDescent="0.25">
      <c r="A50" s="67"/>
      <c r="B50" s="121" t="s">
        <v>687</v>
      </c>
      <c r="C50" s="121"/>
      <c r="D50" s="77">
        <v>2021</v>
      </c>
      <c r="E50" s="75">
        <v>7.4</v>
      </c>
      <c r="F50" s="75">
        <v>22.8</v>
      </c>
      <c r="G50" s="75">
        <v>42.2</v>
      </c>
      <c r="H50" s="75">
        <v>27.6</v>
      </c>
      <c r="I50" s="73">
        <v>16221</v>
      </c>
      <c r="J50" s="67"/>
      <c r="K50" s="67"/>
      <c r="L50" s="67"/>
      <c r="M50" s="23"/>
      <c r="N50" s="23"/>
      <c r="O50" s="29"/>
    </row>
    <row r="51" spans="1:15" s="22" customFormat="1" ht="12.5" x14ac:dyDescent="0.25">
      <c r="A51" s="67"/>
      <c r="B51" s="118" t="s">
        <v>261</v>
      </c>
      <c r="C51" s="119"/>
      <c r="D51" s="119"/>
      <c r="E51" s="119"/>
      <c r="F51" s="119"/>
      <c r="G51" s="119"/>
      <c r="H51" s="119"/>
      <c r="I51" s="120"/>
      <c r="J51" s="67"/>
      <c r="K51" s="67"/>
      <c r="L51" s="67"/>
      <c r="M51" s="23" t="s">
        <v>261</v>
      </c>
      <c r="N51" s="23"/>
      <c r="O51" s="29"/>
    </row>
    <row r="52" spans="1:15" s="22" customFormat="1" ht="12.5" x14ac:dyDescent="0.25">
      <c r="A52" s="67"/>
      <c r="B52" s="121" t="s">
        <v>687</v>
      </c>
      <c r="C52" s="121"/>
      <c r="D52" s="77">
        <v>2025</v>
      </c>
      <c r="E52" s="75">
        <v>3.7</v>
      </c>
      <c r="F52" s="75">
        <v>19.399999999999999</v>
      </c>
      <c r="G52" s="75">
        <v>45.6</v>
      </c>
      <c r="H52" s="75">
        <v>31.2</v>
      </c>
      <c r="I52" s="73">
        <v>16984</v>
      </c>
      <c r="J52" s="67"/>
      <c r="K52" s="67"/>
      <c r="L52" s="67"/>
      <c r="M52" s="23"/>
      <c r="N52" s="23"/>
      <c r="O52" s="29"/>
    </row>
    <row r="53" spans="1:15" s="22" customFormat="1" ht="12.5" x14ac:dyDescent="0.25">
      <c r="A53" s="67"/>
      <c r="B53" s="121" t="s">
        <v>687</v>
      </c>
      <c r="C53" s="121"/>
      <c r="D53" s="77">
        <v>2024</v>
      </c>
      <c r="E53" s="75">
        <v>4.5</v>
      </c>
      <c r="F53" s="75">
        <v>20.7</v>
      </c>
      <c r="G53" s="75">
        <v>45.5</v>
      </c>
      <c r="H53" s="75">
        <v>29.4</v>
      </c>
      <c r="I53" s="73">
        <v>16131</v>
      </c>
      <c r="J53" s="67"/>
      <c r="K53" s="67"/>
      <c r="L53" s="67"/>
      <c r="M53" s="23"/>
      <c r="N53" s="23"/>
      <c r="O53" s="29"/>
    </row>
    <row r="54" spans="1:15" s="22" customFormat="1" ht="12.5" x14ac:dyDescent="0.25">
      <c r="A54" s="67"/>
      <c r="B54" s="121" t="s">
        <v>687</v>
      </c>
      <c r="C54" s="121"/>
      <c r="D54" s="77">
        <v>2023</v>
      </c>
      <c r="E54" s="75">
        <v>4.5</v>
      </c>
      <c r="F54" s="75">
        <v>21.2</v>
      </c>
      <c r="G54" s="75">
        <v>46.6</v>
      </c>
      <c r="H54" s="75">
        <v>27.8</v>
      </c>
      <c r="I54" s="73">
        <v>16256</v>
      </c>
      <c r="J54" s="67"/>
      <c r="K54" s="67"/>
      <c r="L54" s="67"/>
      <c r="M54" s="23"/>
      <c r="N54" s="23"/>
      <c r="O54" s="29"/>
    </row>
    <row r="55" spans="1:15" s="22" customFormat="1" ht="12.5" x14ac:dyDescent="0.25">
      <c r="A55" s="67"/>
      <c r="B55" s="121" t="s">
        <v>687</v>
      </c>
      <c r="C55" s="121"/>
      <c r="D55" s="77">
        <v>2022</v>
      </c>
      <c r="E55" s="75">
        <v>4.9000000000000004</v>
      </c>
      <c r="F55" s="75">
        <v>22.7</v>
      </c>
      <c r="G55" s="75">
        <v>46.1</v>
      </c>
      <c r="H55" s="75">
        <v>26.3</v>
      </c>
      <c r="I55" s="73">
        <v>16497</v>
      </c>
      <c r="J55" s="67"/>
      <c r="K55" s="67"/>
      <c r="L55" s="67"/>
      <c r="M55" s="23"/>
      <c r="N55" s="23"/>
      <c r="O55" s="29"/>
    </row>
    <row r="56" spans="1:15" s="22" customFormat="1" ht="12.5" x14ac:dyDescent="0.25">
      <c r="A56" s="67"/>
      <c r="B56" s="121" t="s">
        <v>687</v>
      </c>
      <c r="C56" s="121"/>
      <c r="D56" s="77">
        <v>2021</v>
      </c>
      <c r="E56" s="75">
        <v>5</v>
      </c>
      <c r="F56" s="75">
        <v>22.5</v>
      </c>
      <c r="G56" s="75">
        <v>46.6</v>
      </c>
      <c r="H56" s="75">
        <v>26</v>
      </c>
      <c r="I56" s="73">
        <v>16207</v>
      </c>
      <c r="J56" s="67"/>
      <c r="K56" s="67"/>
      <c r="L56" s="67"/>
      <c r="M56" s="23"/>
      <c r="N56" s="23"/>
      <c r="O56" s="29"/>
    </row>
    <row r="57" spans="1:15" s="22" customFormat="1" ht="12.5" x14ac:dyDescent="0.25">
      <c r="A57" s="67"/>
      <c r="B57" s="118" t="s">
        <v>262</v>
      </c>
      <c r="C57" s="119"/>
      <c r="D57" s="119"/>
      <c r="E57" s="119"/>
      <c r="F57" s="119"/>
      <c r="G57" s="119"/>
      <c r="H57" s="119"/>
      <c r="I57" s="120"/>
      <c r="J57" s="67"/>
      <c r="K57" s="67"/>
      <c r="L57" s="67"/>
      <c r="M57" s="23" t="s">
        <v>262</v>
      </c>
      <c r="N57" s="23"/>
      <c r="O57" s="29"/>
    </row>
    <row r="58" spans="1:15" s="22" customFormat="1" ht="12.5" x14ac:dyDescent="0.25">
      <c r="A58" s="67"/>
      <c r="B58" s="121" t="s">
        <v>687</v>
      </c>
      <c r="C58" s="121"/>
      <c r="D58" s="77">
        <v>2025</v>
      </c>
      <c r="E58" s="75">
        <v>4</v>
      </c>
      <c r="F58" s="75">
        <v>9.9</v>
      </c>
      <c r="G58" s="75">
        <v>30.1</v>
      </c>
      <c r="H58" s="75">
        <v>55.9</v>
      </c>
      <c r="I58" s="73">
        <v>17095</v>
      </c>
      <c r="J58" s="67"/>
      <c r="K58" s="67"/>
      <c r="L58" s="67"/>
      <c r="M58" s="23"/>
      <c r="N58" s="23"/>
      <c r="O58" s="29"/>
    </row>
    <row r="59" spans="1:15" s="22" customFormat="1" ht="12.5" x14ac:dyDescent="0.25">
      <c r="A59" s="67"/>
      <c r="B59" s="121" t="s">
        <v>687</v>
      </c>
      <c r="C59" s="121"/>
      <c r="D59" s="77">
        <v>2024</v>
      </c>
      <c r="E59" s="75">
        <v>5.6</v>
      </c>
      <c r="F59" s="75">
        <v>13.4</v>
      </c>
      <c r="G59" s="75">
        <v>32.200000000000003</v>
      </c>
      <c r="H59" s="75">
        <v>48.7</v>
      </c>
      <c r="I59" s="73">
        <v>16256</v>
      </c>
      <c r="J59" s="67"/>
      <c r="K59" s="67"/>
      <c r="L59" s="67"/>
      <c r="M59" s="23"/>
      <c r="N59" s="23"/>
      <c r="O59" s="29"/>
    </row>
    <row r="60" spans="1:15" s="22" customFormat="1" ht="12.5" x14ac:dyDescent="0.25">
      <c r="A60" s="67"/>
      <c r="B60" s="121" t="s">
        <v>687</v>
      </c>
      <c r="C60" s="121"/>
      <c r="D60" s="77">
        <v>2023</v>
      </c>
      <c r="E60" s="75">
        <v>3.5</v>
      </c>
      <c r="F60" s="75">
        <v>10.4</v>
      </c>
      <c r="G60" s="75">
        <v>32.9</v>
      </c>
      <c r="H60" s="75">
        <v>53.2</v>
      </c>
      <c r="I60" s="73">
        <v>16377</v>
      </c>
      <c r="J60" s="67"/>
      <c r="K60" s="67"/>
      <c r="L60" s="67"/>
      <c r="M60" s="23"/>
      <c r="N60" s="23"/>
      <c r="O60" s="29"/>
    </row>
    <row r="61" spans="1:15" s="22" customFormat="1" ht="12.5" x14ac:dyDescent="0.25">
      <c r="A61" s="67"/>
      <c r="B61" s="121" t="s">
        <v>687</v>
      </c>
      <c r="C61" s="121"/>
      <c r="D61" s="77">
        <v>2022</v>
      </c>
      <c r="E61" s="75">
        <v>3.4</v>
      </c>
      <c r="F61" s="75">
        <v>10.3</v>
      </c>
      <c r="G61" s="75">
        <v>33.1</v>
      </c>
      <c r="H61" s="75">
        <v>53.1</v>
      </c>
      <c r="I61" s="73">
        <v>16604</v>
      </c>
      <c r="J61" s="67"/>
      <c r="K61" s="67"/>
      <c r="L61" s="67"/>
      <c r="M61" s="23"/>
      <c r="N61" s="23"/>
      <c r="O61" s="29"/>
    </row>
    <row r="62" spans="1:15" s="22" customFormat="1" ht="12.5" x14ac:dyDescent="0.25">
      <c r="A62" s="67"/>
      <c r="B62" s="121" t="s">
        <v>687</v>
      </c>
      <c r="C62" s="121"/>
      <c r="D62" s="77">
        <v>2021</v>
      </c>
      <c r="E62" s="75">
        <v>3.6</v>
      </c>
      <c r="F62" s="75">
        <v>10.5</v>
      </c>
      <c r="G62" s="75">
        <v>33.299999999999997</v>
      </c>
      <c r="H62" s="75">
        <v>52.6</v>
      </c>
      <c r="I62" s="73">
        <v>16320</v>
      </c>
      <c r="J62" s="67"/>
      <c r="K62" s="67"/>
      <c r="L62" s="67"/>
      <c r="M62" s="23"/>
      <c r="N62" s="23"/>
      <c r="O62" s="29"/>
    </row>
    <row r="63" spans="1:15" s="22" customFormat="1" ht="12.5" x14ac:dyDescent="0.25">
      <c r="A63" s="67"/>
      <c r="B63" s="118" t="s">
        <v>263</v>
      </c>
      <c r="C63" s="119"/>
      <c r="D63" s="119"/>
      <c r="E63" s="119"/>
      <c r="F63" s="119"/>
      <c r="G63" s="119"/>
      <c r="H63" s="119"/>
      <c r="I63" s="120"/>
      <c r="J63" s="67"/>
      <c r="K63" s="67"/>
      <c r="L63" s="67"/>
      <c r="M63" s="23" t="s">
        <v>263</v>
      </c>
      <c r="N63" s="23"/>
      <c r="O63" s="29"/>
    </row>
    <row r="64" spans="1:15" s="22" customFormat="1" ht="12.5" x14ac:dyDescent="0.25">
      <c r="A64" s="67"/>
      <c r="B64" s="121" t="s">
        <v>687</v>
      </c>
      <c r="C64" s="121"/>
      <c r="D64" s="77">
        <v>2025</v>
      </c>
      <c r="E64" s="75">
        <v>3</v>
      </c>
      <c r="F64" s="75">
        <v>12.9</v>
      </c>
      <c r="G64" s="75">
        <v>42.4</v>
      </c>
      <c r="H64" s="75">
        <v>41.7</v>
      </c>
      <c r="I64" s="73">
        <v>17052</v>
      </c>
      <c r="J64" s="67"/>
      <c r="K64" s="67"/>
      <c r="L64" s="67"/>
      <c r="M64" s="23"/>
      <c r="N64" s="23"/>
      <c r="O64" s="29"/>
    </row>
    <row r="65" spans="1:15" s="22" customFormat="1" ht="12.5" x14ac:dyDescent="0.25">
      <c r="A65" s="67"/>
      <c r="B65" s="121" t="s">
        <v>687</v>
      </c>
      <c r="C65" s="121"/>
      <c r="D65" s="77">
        <v>2024</v>
      </c>
      <c r="E65" s="75">
        <v>3.4</v>
      </c>
      <c r="F65" s="75">
        <v>13.9</v>
      </c>
      <c r="G65" s="75">
        <v>43.4</v>
      </c>
      <c r="H65" s="75">
        <v>39.299999999999997</v>
      </c>
      <c r="I65" s="73">
        <v>16214</v>
      </c>
      <c r="J65" s="67"/>
      <c r="K65" s="67"/>
      <c r="L65" s="67"/>
      <c r="M65" s="23"/>
      <c r="N65" s="23"/>
      <c r="O65" s="29"/>
    </row>
    <row r="66" spans="1:15" s="22" customFormat="1" ht="12.5" x14ac:dyDescent="0.25">
      <c r="A66" s="67"/>
      <c r="B66" s="121" t="s">
        <v>687</v>
      </c>
      <c r="C66" s="121"/>
      <c r="D66" s="77">
        <v>2023</v>
      </c>
      <c r="E66" s="75">
        <v>2.8</v>
      </c>
      <c r="F66" s="75">
        <v>13.1</v>
      </c>
      <c r="G66" s="75">
        <v>45</v>
      </c>
      <c r="H66" s="75">
        <v>39</v>
      </c>
      <c r="I66" s="73">
        <v>16333</v>
      </c>
      <c r="J66" s="67"/>
      <c r="K66" s="67"/>
      <c r="L66" s="67"/>
      <c r="M66" s="23"/>
      <c r="N66" s="23"/>
      <c r="O66" s="29"/>
    </row>
    <row r="67" spans="1:15" s="22" customFormat="1" ht="12.5" x14ac:dyDescent="0.25">
      <c r="A67" s="67"/>
      <c r="B67" s="121" t="s">
        <v>687</v>
      </c>
      <c r="C67" s="121"/>
      <c r="D67" s="77">
        <v>2022</v>
      </c>
      <c r="E67" s="75">
        <v>3.6</v>
      </c>
      <c r="F67" s="75">
        <v>14.8</v>
      </c>
      <c r="G67" s="75">
        <v>44.4</v>
      </c>
      <c r="H67" s="75">
        <v>37.200000000000003</v>
      </c>
      <c r="I67" s="73">
        <v>16558</v>
      </c>
      <c r="J67" s="67"/>
      <c r="K67" s="67"/>
      <c r="L67" s="67"/>
      <c r="M67" s="23"/>
      <c r="N67" s="23"/>
      <c r="O67" s="29"/>
    </row>
    <row r="68" spans="1:15" s="22" customFormat="1" ht="12.5" x14ac:dyDescent="0.25">
      <c r="A68" s="67"/>
      <c r="B68" s="121" t="s">
        <v>687</v>
      </c>
      <c r="C68" s="121"/>
      <c r="D68" s="77">
        <v>2021</v>
      </c>
      <c r="E68" s="75">
        <v>3.7</v>
      </c>
      <c r="F68" s="75">
        <v>14.8</v>
      </c>
      <c r="G68" s="75">
        <v>44.4</v>
      </c>
      <c r="H68" s="75">
        <v>37.1</v>
      </c>
      <c r="I68" s="73">
        <v>16272</v>
      </c>
      <c r="J68" s="67"/>
      <c r="K68" s="67"/>
      <c r="L68" s="67"/>
      <c r="M68" s="23"/>
      <c r="N68" s="23"/>
      <c r="O68" s="29"/>
    </row>
    <row r="69" spans="1:15" s="22" customFormat="1" ht="12.5" x14ac:dyDescent="0.25">
      <c r="A69" s="67"/>
      <c r="B69" s="118" t="s">
        <v>264</v>
      </c>
      <c r="C69" s="119"/>
      <c r="D69" s="119"/>
      <c r="E69" s="119"/>
      <c r="F69" s="119"/>
      <c r="G69" s="119"/>
      <c r="H69" s="119"/>
      <c r="I69" s="120"/>
      <c r="J69" s="67"/>
      <c r="K69" s="67"/>
      <c r="L69" s="67"/>
      <c r="M69" s="23" t="s">
        <v>264</v>
      </c>
      <c r="N69" s="23"/>
      <c r="O69" s="29"/>
    </row>
    <row r="70" spans="1:15" s="22" customFormat="1" ht="12.5" x14ac:dyDescent="0.25">
      <c r="A70" s="67"/>
      <c r="B70" s="121" t="s">
        <v>687</v>
      </c>
      <c r="C70" s="121"/>
      <c r="D70" s="77">
        <v>2025</v>
      </c>
      <c r="E70" s="75">
        <v>1.1000000000000001</v>
      </c>
      <c r="F70" s="75">
        <v>4.8</v>
      </c>
      <c r="G70" s="75">
        <v>27.8</v>
      </c>
      <c r="H70" s="75">
        <v>66.400000000000006</v>
      </c>
      <c r="I70" s="73">
        <v>16909</v>
      </c>
      <c r="J70" s="67"/>
      <c r="K70" s="67"/>
      <c r="L70" s="67"/>
      <c r="M70" s="23"/>
      <c r="N70" s="23"/>
      <c r="O70" s="29"/>
    </row>
    <row r="71" spans="1:15" s="22" customFormat="1" ht="12.5" x14ac:dyDescent="0.25">
      <c r="A71" s="67"/>
      <c r="B71" s="121" t="s">
        <v>687</v>
      </c>
      <c r="C71" s="121"/>
      <c r="D71" s="77">
        <v>2024</v>
      </c>
      <c r="E71" s="75">
        <v>1.5</v>
      </c>
      <c r="F71" s="75">
        <v>6.1</v>
      </c>
      <c r="G71" s="75">
        <v>29.7</v>
      </c>
      <c r="H71" s="75">
        <v>62.7</v>
      </c>
      <c r="I71" s="73">
        <v>16088</v>
      </c>
      <c r="J71" s="67"/>
      <c r="K71" s="67"/>
      <c r="L71" s="67"/>
      <c r="M71" s="23"/>
      <c r="N71" s="23"/>
      <c r="O71" s="29"/>
    </row>
    <row r="72" spans="1:15" s="22" customFormat="1" ht="12.5" x14ac:dyDescent="0.25">
      <c r="A72" s="67"/>
      <c r="B72" s="121" t="s">
        <v>687</v>
      </c>
      <c r="C72" s="121"/>
      <c r="D72" s="77">
        <v>2023</v>
      </c>
      <c r="E72" s="75">
        <v>1.5</v>
      </c>
      <c r="F72" s="75">
        <v>6.6</v>
      </c>
      <c r="G72" s="75">
        <v>30.7</v>
      </c>
      <c r="H72" s="75">
        <v>61.2</v>
      </c>
      <c r="I72" s="73">
        <v>16192</v>
      </c>
      <c r="J72" s="67"/>
      <c r="K72" s="67"/>
      <c r="L72" s="67"/>
      <c r="M72" s="23"/>
      <c r="N72" s="23"/>
      <c r="O72" s="29"/>
    </row>
    <row r="73" spans="1:15" s="22" customFormat="1" ht="12.5" x14ac:dyDescent="0.25">
      <c r="A73" s="67"/>
      <c r="B73" s="121" t="s">
        <v>687</v>
      </c>
      <c r="C73" s="121"/>
      <c r="D73" s="77">
        <v>2022</v>
      </c>
      <c r="E73" s="75">
        <v>1.6</v>
      </c>
      <c r="F73" s="75">
        <v>6.5</v>
      </c>
      <c r="G73" s="75">
        <v>30.7</v>
      </c>
      <c r="H73" s="75">
        <v>61.3</v>
      </c>
      <c r="I73" s="73">
        <v>16348</v>
      </c>
      <c r="J73" s="67"/>
      <c r="K73" s="67"/>
      <c r="L73" s="67"/>
      <c r="M73" s="23"/>
      <c r="N73" s="23"/>
      <c r="O73" s="29"/>
    </row>
    <row r="74" spans="1:15" s="22" customFormat="1" ht="12.5" x14ac:dyDescent="0.25">
      <c r="A74" s="67"/>
      <c r="B74" s="121" t="s">
        <v>687</v>
      </c>
      <c r="C74" s="121"/>
      <c r="D74" s="77">
        <v>2021</v>
      </c>
      <c r="E74" s="75">
        <v>1.8</v>
      </c>
      <c r="F74" s="75">
        <v>6.4</v>
      </c>
      <c r="G74" s="75">
        <v>29.1</v>
      </c>
      <c r="H74" s="75">
        <v>62.7</v>
      </c>
      <c r="I74" s="73">
        <v>16088</v>
      </c>
      <c r="J74" s="67"/>
      <c r="K74" s="67"/>
      <c r="L74" s="67"/>
      <c r="M74" s="23"/>
      <c r="N74" s="23"/>
      <c r="O74" s="29"/>
    </row>
    <row r="75" spans="1:15" s="22" customFormat="1" ht="12.5" x14ac:dyDescent="0.25">
      <c r="A75" s="67"/>
      <c r="B75" s="118" t="s">
        <v>265</v>
      </c>
      <c r="C75" s="119"/>
      <c r="D75" s="119"/>
      <c r="E75" s="119"/>
      <c r="F75" s="119"/>
      <c r="G75" s="119"/>
      <c r="H75" s="119"/>
      <c r="I75" s="120"/>
      <c r="J75" s="67"/>
      <c r="K75" s="67"/>
      <c r="L75" s="67"/>
      <c r="M75" s="23" t="s">
        <v>265</v>
      </c>
      <c r="N75" s="23"/>
      <c r="O75" s="29"/>
    </row>
    <row r="76" spans="1:15" s="22" customFormat="1" ht="12.5" x14ac:dyDescent="0.25">
      <c r="A76" s="67"/>
      <c r="B76" s="121" t="s">
        <v>687</v>
      </c>
      <c r="C76" s="121"/>
      <c r="D76" s="77">
        <v>2025</v>
      </c>
      <c r="E76" s="75">
        <v>4.8</v>
      </c>
      <c r="F76" s="75">
        <v>17.3</v>
      </c>
      <c r="G76" s="75">
        <v>40.1</v>
      </c>
      <c r="H76" s="75">
        <v>37.700000000000003</v>
      </c>
      <c r="I76" s="73">
        <v>16932</v>
      </c>
      <c r="J76" s="67"/>
      <c r="K76" s="67"/>
      <c r="L76" s="67"/>
      <c r="M76" s="23"/>
      <c r="N76" s="23"/>
      <c r="O76" s="29"/>
    </row>
    <row r="77" spans="1:15" s="22" customFormat="1" ht="12.5" x14ac:dyDescent="0.25">
      <c r="A77" s="67"/>
      <c r="B77" s="121" t="s">
        <v>687</v>
      </c>
      <c r="C77" s="121"/>
      <c r="D77" s="77">
        <v>2024</v>
      </c>
      <c r="E77" s="75">
        <v>5.6</v>
      </c>
      <c r="F77" s="75">
        <v>18.600000000000001</v>
      </c>
      <c r="G77" s="75">
        <v>40.4</v>
      </c>
      <c r="H77" s="75">
        <v>35.4</v>
      </c>
      <c r="I77" s="73">
        <v>16125</v>
      </c>
      <c r="J77" s="67"/>
      <c r="K77" s="67"/>
      <c r="L77" s="67"/>
      <c r="M77" s="23"/>
      <c r="N77" s="23"/>
      <c r="O77" s="29"/>
    </row>
    <row r="78" spans="1:15" s="22" customFormat="1" ht="12.75" customHeight="1" x14ac:dyDescent="0.25">
      <c r="A78" s="67"/>
      <c r="B78" s="121" t="s">
        <v>687</v>
      </c>
      <c r="C78" s="121"/>
      <c r="D78" s="77">
        <v>2023</v>
      </c>
      <c r="E78" s="75">
        <v>5.5</v>
      </c>
      <c r="F78" s="75">
        <v>19.600000000000001</v>
      </c>
      <c r="G78" s="75">
        <v>41.2</v>
      </c>
      <c r="H78" s="75">
        <v>33.799999999999997</v>
      </c>
      <c r="I78" s="73">
        <v>16249</v>
      </c>
      <c r="J78" s="67"/>
      <c r="K78" s="67"/>
      <c r="L78" s="67"/>
      <c r="M78" s="23"/>
      <c r="N78" s="23"/>
      <c r="O78" s="29"/>
    </row>
    <row r="79" spans="1:15" s="22" customFormat="1" ht="12.75" customHeight="1" x14ac:dyDescent="0.25">
      <c r="A79" s="67"/>
      <c r="B79" s="121" t="s">
        <v>687</v>
      </c>
      <c r="C79" s="121"/>
      <c r="D79" s="77">
        <v>2022</v>
      </c>
      <c r="E79" s="75">
        <v>6.7</v>
      </c>
      <c r="F79" s="75">
        <v>21.4</v>
      </c>
      <c r="G79" s="75">
        <v>40.200000000000003</v>
      </c>
      <c r="H79" s="75">
        <v>31.7</v>
      </c>
      <c r="I79" s="73">
        <v>16438</v>
      </c>
      <c r="J79" s="67"/>
      <c r="K79" s="67"/>
      <c r="L79" s="67"/>
      <c r="M79" s="23"/>
      <c r="N79" s="23"/>
      <c r="O79" s="29"/>
    </row>
    <row r="80" spans="1:15" s="22" customFormat="1" ht="12.75" customHeight="1" x14ac:dyDescent="0.25">
      <c r="A80" s="67"/>
      <c r="B80" s="121" t="s">
        <v>687</v>
      </c>
      <c r="C80" s="121"/>
      <c r="D80" s="77">
        <v>2021</v>
      </c>
      <c r="E80" s="75">
        <v>6.4</v>
      </c>
      <c r="F80" s="75">
        <v>21.4</v>
      </c>
      <c r="G80" s="75">
        <v>41</v>
      </c>
      <c r="H80" s="75">
        <v>31.1</v>
      </c>
      <c r="I80" s="73">
        <v>16188</v>
      </c>
      <c r="J80" s="67"/>
      <c r="K80" s="67"/>
      <c r="L80" s="67"/>
      <c r="M80" s="23"/>
      <c r="N80" s="23"/>
      <c r="O80" s="29"/>
    </row>
    <row r="81" spans="1:15" s="22" customFormat="1" ht="12.5" x14ac:dyDescent="0.25">
      <c r="A81" s="67"/>
      <c r="B81" s="118" t="s">
        <v>266</v>
      </c>
      <c r="C81" s="119"/>
      <c r="D81" s="119"/>
      <c r="E81" s="119"/>
      <c r="F81" s="119"/>
      <c r="G81" s="119"/>
      <c r="H81" s="119"/>
      <c r="I81" s="120"/>
      <c r="J81" s="67"/>
      <c r="K81" s="67"/>
      <c r="L81" s="67"/>
      <c r="M81" s="23" t="s">
        <v>266</v>
      </c>
      <c r="N81" s="23"/>
      <c r="O81" s="29"/>
    </row>
    <row r="82" spans="1:15" s="22" customFormat="1" ht="12.75" customHeight="1" x14ac:dyDescent="0.25">
      <c r="A82" s="67"/>
      <c r="B82" s="121" t="s">
        <v>687</v>
      </c>
      <c r="C82" s="121"/>
      <c r="D82" s="77">
        <v>2025</v>
      </c>
      <c r="E82" s="75">
        <v>2.5</v>
      </c>
      <c r="F82" s="75">
        <v>10</v>
      </c>
      <c r="G82" s="75">
        <v>38.299999999999997</v>
      </c>
      <c r="H82" s="75">
        <v>49.2</v>
      </c>
      <c r="I82" s="73">
        <v>17024</v>
      </c>
      <c r="J82" s="67"/>
      <c r="K82" s="67"/>
      <c r="L82" s="67"/>
      <c r="M82" s="23"/>
      <c r="N82" s="23"/>
      <c r="O82" s="29"/>
    </row>
    <row r="83" spans="1:15" s="22" customFormat="1" ht="12.75" customHeight="1" x14ac:dyDescent="0.25">
      <c r="A83" s="67"/>
      <c r="B83" s="121" t="s">
        <v>687</v>
      </c>
      <c r="C83" s="121"/>
      <c r="D83" s="77">
        <v>2024</v>
      </c>
      <c r="E83" s="75">
        <v>2.9</v>
      </c>
      <c r="F83" s="75">
        <v>11.4</v>
      </c>
      <c r="G83" s="75">
        <v>39.200000000000003</v>
      </c>
      <c r="H83" s="75">
        <v>46.5</v>
      </c>
      <c r="I83" s="73">
        <v>16218</v>
      </c>
      <c r="J83" s="67"/>
      <c r="K83" s="67"/>
      <c r="L83" s="67"/>
      <c r="M83" s="23"/>
      <c r="N83" s="23"/>
      <c r="O83" s="29"/>
    </row>
    <row r="84" spans="1:15" s="22" customFormat="1" ht="12.75" customHeight="1" x14ac:dyDescent="0.25">
      <c r="A84" s="67"/>
      <c r="B84" s="121" t="s">
        <v>687</v>
      </c>
      <c r="C84" s="121"/>
      <c r="D84" s="77">
        <v>2023</v>
      </c>
      <c r="E84" s="75">
        <v>2.2999999999999998</v>
      </c>
      <c r="F84" s="75">
        <v>10.7</v>
      </c>
      <c r="G84" s="75">
        <v>39.4</v>
      </c>
      <c r="H84" s="75">
        <v>47.6</v>
      </c>
      <c r="I84" s="73">
        <v>16347</v>
      </c>
      <c r="J84" s="67"/>
      <c r="K84" s="67"/>
      <c r="L84" s="67"/>
      <c r="M84" s="23"/>
      <c r="N84" s="23"/>
      <c r="O84" s="29"/>
    </row>
    <row r="85" spans="1:15" s="22" customFormat="1" ht="12.75" customHeight="1" x14ac:dyDescent="0.25">
      <c r="A85" s="67"/>
      <c r="B85" s="121" t="s">
        <v>687</v>
      </c>
      <c r="C85" s="121"/>
      <c r="D85" s="77">
        <v>2022</v>
      </c>
      <c r="E85" s="75">
        <v>3</v>
      </c>
      <c r="F85" s="75">
        <v>11.1</v>
      </c>
      <c r="G85" s="75">
        <v>38.9</v>
      </c>
      <c r="H85" s="75">
        <v>47</v>
      </c>
      <c r="I85" s="73">
        <v>16551</v>
      </c>
      <c r="J85" s="67"/>
      <c r="K85" s="67"/>
      <c r="L85" s="67"/>
      <c r="M85" s="23"/>
      <c r="N85" s="23"/>
      <c r="O85" s="29"/>
    </row>
    <row r="86" spans="1:15" s="22" customFormat="1" ht="12.75" customHeight="1" x14ac:dyDescent="0.25">
      <c r="A86" s="67"/>
      <c r="B86" s="121" t="s">
        <v>687</v>
      </c>
      <c r="C86" s="121"/>
      <c r="D86" s="77">
        <v>2021</v>
      </c>
      <c r="E86" s="75">
        <v>3</v>
      </c>
      <c r="F86" s="75">
        <v>11.5</v>
      </c>
      <c r="G86" s="75">
        <v>38.799999999999997</v>
      </c>
      <c r="H86" s="75">
        <v>46.7</v>
      </c>
      <c r="I86" s="73">
        <v>16267</v>
      </c>
      <c r="J86" s="67"/>
      <c r="K86" s="67"/>
      <c r="L86" s="67"/>
      <c r="M86" s="23"/>
      <c r="N86" s="23"/>
      <c r="O86" s="29"/>
    </row>
    <row r="87" spans="1:15" s="22" customFormat="1" ht="12.5" x14ac:dyDescent="0.25">
      <c r="A87" s="67"/>
      <c r="B87" s="118" t="s">
        <v>267</v>
      </c>
      <c r="C87" s="119"/>
      <c r="D87" s="119"/>
      <c r="E87" s="119"/>
      <c r="F87" s="119"/>
      <c r="G87" s="119"/>
      <c r="H87" s="119"/>
      <c r="I87" s="120"/>
      <c r="J87" s="67"/>
      <c r="K87" s="67"/>
      <c r="L87" s="67"/>
      <c r="M87" s="23" t="s">
        <v>267</v>
      </c>
      <c r="N87" s="23"/>
      <c r="O87" s="29"/>
    </row>
    <row r="88" spans="1:15" s="22" customFormat="1" ht="12.75" customHeight="1" x14ac:dyDescent="0.25">
      <c r="A88" s="67"/>
      <c r="B88" s="121" t="s">
        <v>687</v>
      </c>
      <c r="C88" s="121"/>
      <c r="D88" s="77">
        <v>2025</v>
      </c>
      <c r="E88" s="75">
        <v>2.5</v>
      </c>
      <c r="F88" s="75">
        <v>9.6999999999999993</v>
      </c>
      <c r="G88" s="75">
        <v>36.5</v>
      </c>
      <c r="H88" s="75">
        <v>51.3</v>
      </c>
      <c r="I88" s="73">
        <v>17021</v>
      </c>
      <c r="J88" s="67"/>
      <c r="K88" s="67"/>
      <c r="L88" s="67"/>
      <c r="M88" s="23"/>
      <c r="N88" s="23"/>
      <c r="O88" s="29"/>
    </row>
    <row r="89" spans="1:15" s="22" customFormat="1" ht="12.75" customHeight="1" x14ac:dyDescent="0.25">
      <c r="A89" s="67"/>
      <c r="B89" s="121" t="s">
        <v>687</v>
      </c>
      <c r="C89" s="121"/>
      <c r="D89" s="77">
        <v>2024</v>
      </c>
      <c r="E89" s="75">
        <v>3</v>
      </c>
      <c r="F89" s="75">
        <v>10.7</v>
      </c>
      <c r="G89" s="75">
        <v>38.299999999999997</v>
      </c>
      <c r="H89" s="75">
        <v>48</v>
      </c>
      <c r="I89" s="73">
        <v>16227</v>
      </c>
      <c r="J89" s="67"/>
      <c r="K89" s="67"/>
      <c r="L89" s="67"/>
      <c r="M89" s="23"/>
      <c r="N89" s="23"/>
      <c r="O89" s="29"/>
    </row>
    <row r="90" spans="1:15" s="22" customFormat="1" ht="12.75" customHeight="1" x14ac:dyDescent="0.25">
      <c r="A90" s="67"/>
      <c r="B90" s="121" t="s">
        <v>687</v>
      </c>
      <c r="C90" s="121"/>
      <c r="D90" s="77">
        <v>2023</v>
      </c>
      <c r="E90" s="75">
        <v>3.2</v>
      </c>
      <c r="F90" s="75">
        <v>11.6</v>
      </c>
      <c r="G90" s="75">
        <v>39.4</v>
      </c>
      <c r="H90" s="75">
        <v>45.8</v>
      </c>
      <c r="I90" s="73">
        <v>16342</v>
      </c>
      <c r="J90" s="67"/>
      <c r="K90" s="67"/>
      <c r="L90" s="67"/>
      <c r="M90" s="23"/>
      <c r="N90" s="23"/>
      <c r="O90" s="29"/>
    </row>
    <row r="91" spans="1:15" s="22" customFormat="1" ht="12.75" customHeight="1" x14ac:dyDescent="0.25">
      <c r="A91" s="67"/>
      <c r="B91" s="121" t="s">
        <v>687</v>
      </c>
      <c r="C91" s="121"/>
      <c r="D91" s="77">
        <v>2022</v>
      </c>
      <c r="E91" s="75">
        <v>3.7</v>
      </c>
      <c r="F91" s="75">
        <v>12.1</v>
      </c>
      <c r="G91" s="75">
        <v>40.6</v>
      </c>
      <c r="H91" s="75">
        <v>43.7</v>
      </c>
      <c r="I91" s="73">
        <v>16546</v>
      </c>
      <c r="J91" s="67"/>
      <c r="K91" s="67"/>
      <c r="L91" s="67"/>
      <c r="M91" s="23"/>
      <c r="N91" s="23"/>
      <c r="O91" s="29"/>
    </row>
    <row r="92" spans="1:15" s="22" customFormat="1" ht="12.75" customHeight="1" x14ac:dyDescent="0.25">
      <c r="A92" s="67"/>
      <c r="B92" s="121" t="s">
        <v>687</v>
      </c>
      <c r="C92" s="121"/>
      <c r="D92" s="77">
        <v>2021</v>
      </c>
      <c r="E92" s="75">
        <v>3.9</v>
      </c>
      <c r="F92" s="75">
        <v>12.5</v>
      </c>
      <c r="G92" s="75">
        <v>38.799999999999997</v>
      </c>
      <c r="H92" s="75">
        <v>44.9</v>
      </c>
      <c r="I92" s="73">
        <v>16273</v>
      </c>
      <c r="J92" s="67"/>
      <c r="K92" s="67"/>
      <c r="L92" s="67"/>
      <c r="M92" s="23"/>
      <c r="N92" s="23"/>
      <c r="O92" s="29"/>
    </row>
    <row r="93" spans="1:15" s="22" customFormat="1" ht="12.5" x14ac:dyDescent="0.25">
      <c r="A93" s="67"/>
      <c r="B93" s="118" t="s">
        <v>268</v>
      </c>
      <c r="C93" s="119"/>
      <c r="D93" s="119"/>
      <c r="E93" s="119"/>
      <c r="F93" s="119"/>
      <c r="G93" s="119"/>
      <c r="H93" s="119"/>
      <c r="I93" s="120"/>
      <c r="J93" s="67"/>
      <c r="K93" s="67"/>
      <c r="L93" s="67"/>
      <c r="M93" s="23" t="s">
        <v>268</v>
      </c>
      <c r="N93" s="23"/>
      <c r="O93" s="29"/>
    </row>
    <row r="94" spans="1:15" s="22" customFormat="1" ht="12.75" customHeight="1" x14ac:dyDescent="0.25">
      <c r="A94" s="67"/>
      <c r="B94" s="121" t="s">
        <v>687</v>
      </c>
      <c r="C94" s="121"/>
      <c r="D94" s="77">
        <v>2025</v>
      </c>
      <c r="E94" s="75">
        <v>2.2999999999999998</v>
      </c>
      <c r="F94" s="75">
        <v>11.3</v>
      </c>
      <c r="G94" s="75">
        <v>38.6</v>
      </c>
      <c r="H94" s="75">
        <v>47.7</v>
      </c>
      <c r="I94" s="73">
        <v>16979</v>
      </c>
      <c r="J94" s="67"/>
      <c r="K94" s="67"/>
      <c r="L94" s="67"/>
      <c r="M94" s="23"/>
      <c r="N94" s="23"/>
      <c r="O94" s="29"/>
    </row>
    <row r="95" spans="1:15" s="22" customFormat="1" ht="12.75" customHeight="1" x14ac:dyDescent="0.25">
      <c r="A95" s="67"/>
      <c r="B95" s="121" t="s">
        <v>687</v>
      </c>
      <c r="C95" s="121"/>
      <c r="D95" s="77">
        <v>2024</v>
      </c>
      <c r="E95" s="75">
        <v>2.8</v>
      </c>
      <c r="F95" s="75">
        <v>12.3</v>
      </c>
      <c r="G95" s="75">
        <v>39.799999999999997</v>
      </c>
      <c r="H95" s="75">
        <v>45</v>
      </c>
      <c r="I95" s="73">
        <v>16180</v>
      </c>
      <c r="J95" s="67"/>
      <c r="K95" s="67"/>
      <c r="L95" s="67"/>
      <c r="M95" s="23"/>
      <c r="N95" s="23"/>
      <c r="O95" s="29"/>
    </row>
    <row r="96" spans="1:15" s="22" customFormat="1" ht="12.75" customHeight="1" x14ac:dyDescent="0.25">
      <c r="A96" s="67"/>
      <c r="B96" s="121" t="s">
        <v>687</v>
      </c>
      <c r="C96" s="121"/>
      <c r="D96" s="77">
        <v>2023</v>
      </c>
      <c r="E96" s="75">
        <v>2.4</v>
      </c>
      <c r="F96" s="75">
        <v>12</v>
      </c>
      <c r="G96" s="75">
        <v>41.1</v>
      </c>
      <c r="H96" s="75">
        <v>44.5</v>
      </c>
      <c r="I96" s="73">
        <v>16305</v>
      </c>
      <c r="J96" s="67"/>
      <c r="K96" s="67"/>
      <c r="L96" s="67"/>
      <c r="M96" s="23"/>
      <c r="N96" s="23"/>
      <c r="O96" s="29"/>
    </row>
    <row r="97" spans="1:15" s="22" customFormat="1" ht="12.75" customHeight="1" x14ac:dyDescent="0.25">
      <c r="A97" s="67"/>
      <c r="B97" s="121" t="s">
        <v>687</v>
      </c>
      <c r="C97" s="121"/>
      <c r="D97" s="77">
        <v>2022</v>
      </c>
      <c r="E97" s="75">
        <v>2.7</v>
      </c>
      <c r="F97" s="75">
        <v>12.5</v>
      </c>
      <c r="G97" s="75">
        <v>40.4</v>
      </c>
      <c r="H97" s="75">
        <v>44.4</v>
      </c>
      <c r="I97" s="73">
        <v>16515</v>
      </c>
      <c r="J97" s="67"/>
      <c r="K97" s="67"/>
      <c r="L97" s="67"/>
      <c r="M97" s="23"/>
      <c r="N97" s="23"/>
      <c r="O97" s="29"/>
    </row>
    <row r="98" spans="1:15" s="22" customFormat="1" ht="12.75" customHeight="1" x14ac:dyDescent="0.25">
      <c r="A98" s="67"/>
      <c r="B98" s="121" t="s">
        <v>687</v>
      </c>
      <c r="C98" s="121"/>
      <c r="D98" s="77">
        <v>2021</v>
      </c>
      <c r="E98" s="75">
        <v>2.7</v>
      </c>
      <c r="F98" s="75">
        <v>12.5</v>
      </c>
      <c r="G98" s="75">
        <v>40.700000000000003</v>
      </c>
      <c r="H98" s="75">
        <v>44.1</v>
      </c>
      <c r="I98" s="73">
        <v>16201</v>
      </c>
      <c r="J98" s="67"/>
      <c r="K98" s="67"/>
      <c r="L98" s="67"/>
      <c r="M98" s="23"/>
      <c r="N98" s="23"/>
      <c r="O98" s="29"/>
    </row>
    <row r="99" spans="1:15" s="22" customFormat="1" ht="12.5" x14ac:dyDescent="0.25">
      <c r="A99" s="67"/>
      <c r="B99" s="118" t="s">
        <v>269</v>
      </c>
      <c r="C99" s="119"/>
      <c r="D99" s="119"/>
      <c r="E99" s="119"/>
      <c r="F99" s="119"/>
      <c r="G99" s="119"/>
      <c r="H99" s="119"/>
      <c r="I99" s="120"/>
      <c r="J99" s="67"/>
      <c r="K99" s="67"/>
      <c r="L99" s="67"/>
      <c r="M99" s="23" t="s">
        <v>269</v>
      </c>
      <c r="N99" s="23"/>
      <c r="O99" s="29"/>
    </row>
    <row r="100" spans="1:15" s="22" customFormat="1" ht="12.75" customHeight="1" x14ac:dyDescent="0.25">
      <c r="A100" s="67"/>
      <c r="B100" s="121" t="s">
        <v>687</v>
      </c>
      <c r="C100" s="121"/>
      <c r="D100" s="77">
        <v>2025</v>
      </c>
      <c r="E100" s="75">
        <v>3.1</v>
      </c>
      <c r="F100" s="75">
        <v>10.6</v>
      </c>
      <c r="G100" s="75">
        <v>35.700000000000003</v>
      </c>
      <c r="H100" s="75">
        <v>50.5</v>
      </c>
      <c r="I100" s="73">
        <v>17066</v>
      </c>
      <c r="J100" s="67"/>
      <c r="K100" s="67"/>
      <c r="L100" s="67"/>
      <c r="M100" s="23"/>
      <c r="N100" s="23"/>
      <c r="O100" s="29"/>
    </row>
    <row r="101" spans="1:15" s="22" customFormat="1" ht="12.5" x14ac:dyDescent="0.25">
      <c r="A101" s="67"/>
      <c r="B101" s="121" t="s">
        <v>687</v>
      </c>
      <c r="C101" s="121"/>
      <c r="D101" s="77">
        <v>2024</v>
      </c>
      <c r="E101" s="75">
        <v>3.8</v>
      </c>
      <c r="F101" s="75">
        <v>12.3</v>
      </c>
      <c r="G101" s="75">
        <v>37</v>
      </c>
      <c r="H101" s="75">
        <v>47</v>
      </c>
      <c r="I101" s="73">
        <v>16240</v>
      </c>
      <c r="J101" s="67"/>
      <c r="K101" s="67"/>
      <c r="L101" s="67"/>
      <c r="M101" s="23"/>
      <c r="N101" s="23"/>
      <c r="O101" s="29"/>
    </row>
    <row r="102" spans="1:15" s="22" customFormat="1" ht="12.5" x14ac:dyDescent="0.25">
      <c r="A102" s="67"/>
      <c r="B102" s="121" t="s">
        <v>687</v>
      </c>
      <c r="C102" s="121"/>
      <c r="D102" s="77">
        <v>2023</v>
      </c>
      <c r="E102" s="75">
        <v>3.3</v>
      </c>
      <c r="F102" s="75">
        <v>12</v>
      </c>
      <c r="G102" s="75">
        <v>38.1</v>
      </c>
      <c r="H102" s="75">
        <v>46.6</v>
      </c>
      <c r="I102" s="73">
        <v>16342</v>
      </c>
      <c r="J102" s="67"/>
      <c r="K102" s="67"/>
      <c r="L102" s="67"/>
      <c r="M102" s="23"/>
      <c r="N102" s="23"/>
      <c r="O102" s="29"/>
    </row>
    <row r="103" spans="1:15" s="22" customFormat="1" ht="12.5" x14ac:dyDescent="0.25">
      <c r="A103" s="67"/>
      <c r="B103" s="121" t="s">
        <v>687</v>
      </c>
      <c r="C103" s="121"/>
      <c r="D103" s="77">
        <v>2022</v>
      </c>
      <c r="E103" s="75">
        <v>4</v>
      </c>
      <c r="F103" s="75">
        <v>12.6</v>
      </c>
      <c r="G103" s="75">
        <v>38.700000000000003</v>
      </c>
      <c r="H103" s="75">
        <v>44.6</v>
      </c>
      <c r="I103" s="73">
        <v>16583</v>
      </c>
      <c r="J103" s="67"/>
      <c r="K103" s="67"/>
      <c r="L103" s="67"/>
      <c r="M103" s="23"/>
      <c r="N103" s="23"/>
      <c r="O103" s="29"/>
    </row>
    <row r="104" spans="1:15" s="22" customFormat="1" ht="12.5" x14ac:dyDescent="0.25">
      <c r="A104" s="67"/>
      <c r="B104" s="121" t="s">
        <v>687</v>
      </c>
      <c r="C104" s="121"/>
      <c r="D104" s="77">
        <v>2021</v>
      </c>
      <c r="E104" s="75">
        <v>4.5999999999999996</v>
      </c>
      <c r="F104" s="75">
        <v>14.3</v>
      </c>
      <c r="G104" s="75">
        <v>37.799999999999997</v>
      </c>
      <c r="H104" s="75">
        <v>43.3</v>
      </c>
      <c r="I104" s="73">
        <v>16284</v>
      </c>
      <c r="J104" s="67"/>
      <c r="K104" s="67"/>
      <c r="L104" s="67"/>
      <c r="M104" s="23"/>
      <c r="N104" s="23"/>
      <c r="O104" s="29"/>
    </row>
    <row r="105" spans="1:15" s="22" customFormat="1" ht="12.5" x14ac:dyDescent="0.25">
      <c r="A105" s="67"/>
      <c r="B105" s="118" t="s">
        <v>270</v>
      </c>
      <c r="C105" s="119"/>
      <c r="D105" s="119"/>
      <c r="E105" s="119"/>
      <c r="F105" s="119"/>
      <c r="G105" s="119"/>
      <c r="H105" s="119"/>
      <c r="I105" s="120"/>
      <c r="J105" s="67"/>
      <c r="K105" s="67"/>
      <c r="L105" s="67"/>
      <c r="M105" s="23" t="s">
        <v>270</v>
      </c>
      <c r="N105" s="23"/>
      <c r="O105" s="29"/>
    </row>
    <row r="106" spans="1:15" x14ac:dyDescent="0.3">
      <c r="A106" s="67"/>
      <c r="B106" s="121" t="s">
        <v>687</v>
      </c>
      <c r="C106" s="121"/>
      <c r="D106" s="77">
        <v>2025</v>
      </c>
      <c r="E106" s="75">
        <v>1.1000000000000001</v>
      </c>
      <c r="F106" s="75">
        <v>5.3</v>
      </c>
      <c r="G106" s="75">
        <v>33.200000000000003</v>
      </c>
      <c r="H106" s="75">
        <v>60.4</v>
      </c>
      <c r="I106" s="73">
        <v>17015</v>
      </c>
      <c r="J106" s="67"/>
      <c r="K106" s="67"/>
      <c r="L106" s="67"/>
    </row>
    <row r="107" spans="1:15" x14ac:dyDescent="0.3">
      <c r="A107" s="67"/>
      <c r="B107" s="121" t="s">
        <v>687</v>
      </c>
      <c r="C107" s="121"/>
      <c r="D107" s="77">
        <v>2024</v>
      </c>
      <c r="E107" s="75">
        <v>1.3</v>
      </c>
      <c r="F107" s="75">
        <v>6.2</v>
      </c>
      <c r="G107" s="75">
        <v>35.5</v>
      </c>
      <c r="H107" s="75">
        <v>57</v>
      </c>
      <c r="I107" s="73">
        <v>16183</v>
      </c>
      <c r="J107" s="67"/>
      <c r="K107" s="67"/>
      <c r="L107" s="67"/>
    </row>
    <row r="108" spans="1:15" x14ac:dyDescent="0.3">
      <c r="A108" s="67"/>
      <c r="B108" s="121" t="s">
        <v>687</v>
      </c>
      <c r="C108" s="121"/>
      <c r="D108" s="77">
        <v>2023</v>
      </c>
      <c r="E108" s="75">
        <v>1.2</v>
      </c>
      <c r="F108" s="75">
        <v>6.6</v>
      </c>
      <c r="G108" s="75">
        <v>36.6</v>
      </c>
      <c r="H108" s="75">
        <v>55.6</v>
      </c>
      <c r="I108" s="73">
        <v>16329</v>
      </c>
      <c r="J108" s="67"/>
      <c r="K108" s="67"/>
      <c r="L108" s="67"/>
    </row>
    <row r="109" spans="1:15" x14ac:dyDescent="0.3">
      <c r="A109" s="67"/>
      <c r="B109" s="121" t="s">
        <v>687</v>
      </c>
      <c r="C109" s="121"/>
      <c r="D109" s="77">
        <v>2022</v>
      </c>
      <c r="E109" s="75">
        <v>1.7</v>
      </c>
      <c r="F109" s="75">
        <v>7.3</v>
      </c>
      <c r="G109" s="75">
        <v>37.299999999999997</v>
      </c>
      <c r="H109" s="75">
        <v>53.7</v>
      </c>
      <c r="I109" s="73">
        <v>16534</v>
      </c>
      <c r="J109" s="67"/>
      <c r="K109" s="67"/>
      <c r="L109" s="67"/>
    </row>
    <row r="110" spans="1:15" x14ac:dyDescent="0.3">
      <c r="A110" s="67"/>
      <c r="B110" s="121" t="s">
        <v>687</v>
      </c>
      <c r="C110" s="121"/>
      <c r="D110" s="77">
        <v>2021</v>
      </c>
      <c r="E110" s="75">
        <v>2</v>
      </c>
      <c r="F110" s="75">
        <v>8.4</v>
      </c>
      <c r="G110" s="75">
        <v>36.4</v>
      </c>
      <c r="H110" s="75">
        <v>53.2</v>
      </c>
      <c r="I110" s="73">
        <v>16259</v>
      </c>
      <c r="J110" s="67"/>
      <c r="K110" s="67"/>
      <c r="L110" s="67"/>
    </row>
    <row r="111" spans="1:15" x14ac:dyDescent="0.3">
      <c r="A111" s="67"/>
      <c r="B111" s="118" t="s">
        <v>271</v>
      </c>
      <c r="C111" s="119"/>
      <c r="D111" s="119"/>
      <c r="E111" s="119"/>
      <c r="F111" s="119"/>
      <c r="G111" s="119"/>
      <c r="H111" s="119"/>
      <c r="I111" s="120"/>
      <c r="J111" s="67"/>
      <c r="K111" s="67"/>
      <c r="L111" s="67"/>
      <c r="M111" s="27" t="s">
        <v>271</v>
      </c>
    </row>
    <row r="112" spans="1:15" x14ac:dyDescent="0.3">
      <c r="A112" s="67"/>
      <c r="B112" s="121" t="s">
        <v>687</v>
      </c>
      <c r="C112" s="121"/>
      <c r="D112" s="77">
        <v>2025</v>
      </c>
      <c r="E112" s="75">
        <v>1.2</v>
      </c>
      <c r="F112" s="75">
        <v>6.3</v>
      </c>
      <c r="G112" s="75">
        <v>37.700000000000003</v>
      </c>
      <c r="H112" s="75">
        <v>54.9</v>
      </c>
      <c r="I112" s="73">
        <v>17039</v>
      </c>
      <c r="J112" s="67"/>
      <c r="K112" s="67"/>
      <c r="L112" s="67"/>
    </row>
    <row r="113" spans="1:13" x14ac:dyDescent="0.3">
      <c r="A113" s="67"/>
      <c r="B113" s="121" t="s">
        <v>687</v>
      </c>
      <c r="C113" s="121"/>
      <c r="D113" s="77">
        <v>2024</v>
      </c>
      <c r="E113" s="75">
        <v>1.3</v>
      </c>
      <c r="F113" s="75">
        <v>7.8</v>
      </c>
      <c r="G113" s="75">
        <v>40.1</v>
      </c>
      <c r="H113" s="75">
        <v>50.8</v>
      </c>
      <c r="I113" s="73">
        <v>16185</v>
      </c>
      <c r="J113" s="67"/>
      <c r="K113" s="67"/>
      <c r="L113" s="67"/>
    </row>
    <row r="114" spans="1:13" x14ac:dyDescent="0.3">
      <c r="A114" s="67"/>
      <c r="B114" s="121" t="s">
        <v>687</v>
      </c>
      <c r="C114" s="121"/>
      <c r="D114" s="77">
        <v>2023</v>
      </c>
      <c r="E114" s="75">
        <v>1.4</v>
      </c>
      <c r="F114" s="75">
        <v>8.3000000000000007</v>
      </c>
      <c r="G114" s="75">
        <v>41.6</v>
      </c>
      <c r="H114" s="75">
        <v>48.7</v>
      </c>
      <c r="I114" s="73">
        <v>16275</v>
      </c>
      <c r="J114" s="67"/>
      <c r="K114" s="67"/>
      <c r="L114" s="67"/>
    </row>
    <row r="115" spans="1:13" x14ac:dyDescent="0.3">
      <c r="A115" s="67"/>
      <c r="B115" s="121" t="s">
        <v>687</v>
      </c>
      <c r="C115" s="121"/>
      <c r="D115" s="77">
        <v>2022</v>
      </c>
      <c r="E115" s="75">
        <v>1.7</v>
      </c>
      <c r="F115" s="75">
        <v>9.4</v>
      </c>
      <c r="G115" s="75">
        <v>41.1</v>
      </c>
      <c r="H115" s="75">
        <v>47.7</v>
      </c>
      <c r="I115" s="73">
        <v>16480</v>
      </c>
      <c r="J115" s="67"/>
      <c r="K115" s="67"/>
      <c r="L115" s="67"/>
    </row>
    <row r="116" spans="1:13" x14ac:dyDescent="0.3">
      <c r="A116" s="67"/>
      <c r="B116" s="121" t="s">
        <v>687</v>
      </c>
      <c r="C116" s="121"/>
      <c r="D116" s="77">
        <v>2021</v>
      </c>
      <c r="E116" s="75">
        <v>1.9</v>
      </c>
      <c r="F116" s="75">
        <v>9.6</v>
      </c>
      <c r="G116" s="75">
        <v>41.5</v>
      </c>
      <c r="H116" s="75">
        <v>47</v>
      </c>
      <c r="I116" s="73">
        <v>16182</v>
      </c>
      <c r="J116" s="67"/>
      <c r="K116" s="67"/>
      <c r="L116" s="67"/>
    </row>
    <row r="117" spans="1:13" x14ac:dyDescent="0.3">
      <c r="A117" s="67"/>
      <c r="B117" s="118" t="s">
        <v>272</v>
      </c>
      <c r="C117" s="119"/>
      <c r="D117" s="119"/>
      <c r="E117" s="119"/>
      <c r="F117" s="119"/>
      <c r="G117" s="119"/>
      <c r="H117" s="119"/>
      <c r="I117" s="120"/>
      <c r="J117" s="67"/>
      <c r="K117" s="67"/>
      <c r="L117" s="67"/>
      <c r="M117" s="27" t="s">
        <v>272</v>
      </c>
    </row>
    <row r="118" spans="1:13" x14ac:dyDescent="0.3">
      <c r="A118" s="67"/>
      <c r="B118" s="121" t="s">
        <v>687</v>
      </c>
      <c r="C118" s="121"/>
      <c r="D118" s="77">
        <v>2025</v>
      </c>
      <c r="E118" s="75">
        <v>0.8</v>
      </c>
      <c r="F118" s="75">
        <v>4.3</v>
      </c>
      <c r="G118" s="75">
        <v>31.7</v>
      </c>
      <c r="H118" s="75">
        <v>63.3</v>
      </c>
      <c r="I118" s="73">
        <v>17022</v>
      </c>
      <c r="J118" s="67"/>
      <c r="K118" s="67"/>
      <c r="L118" s="67"/>
    </row>
    <row r="119" spans="1:13" x14ac:dyDescent="0.3">
      <c r="A119" s="67"/>
      <c r="B119" s="121" t="s">
        <v>687</v>
      </c>
      <c r="C119" s="121"/>
      <c r="D119" s="77">
        <v>2024</v>
      </c>
      <c r="E119" s="75">
        <v>1</v>
      </c>
      <c r="F119" s="75">
        <v>4.5</v>
      </c>
      <c r="G119" s="75">
        <v>33.9</v>
      </c>
      <c r="H119" s="75">
        <v>60.5</v>
      </c>
      <c r="I119" s="73">
        <v>16188</v>
      </c>
      <c r="J119" s="67"/>
      <c r="K119" s="67"/>
      <c r="L119" s="67"/>
    </row>
    <row r="120" spans="1:13" x14ac:dyDescent="0.3">
      <c r="A120" s="67"/>
      <c r="B120" s="121" t="s">
        <v>687</v>
      </c>
      <c r="C120" s="121"/>
      <c r="D120" s="77">
        <v>2023</v>
      </c>
      <c r="E120" s="75">
        <v>0.8</v>
      </c>
      <c r="F120" s="75">
        <v>4.5</v>
      </c>
      <c r="G120" s="75">
        <v>34.700000000000003</v>
      </c>
      <c r="H120" s="75">
        <v>60</v>
      </c>
      <c r="I120" s="73">
        <v>16295</v>
      </c>
      <c r="J120" s="67"/>
      <c r="K120" s="67"/>
      <c r="L120" s="67"/>
    </row>
    <row r="121" spans="1:13" x14ac:dyDescent="0.3">
      <c r="A121" s="67"/>
      <c r="B121" s="121" t="s">
        <v>687</v>
      </c>
      <c r="C121" s="121"/>
      <c r="D121" s="77">
        <v>2022</v>
      </c>
      <c r="E121" s="75">
        <v>1</v>
      </c>
      <c r="F121" s="75">
        <v>5.3</v>
      </c>
      <c r="G121" s="75">
        <v>35</v>
      </c>
      <c r="H121" s="75">
        <v>58.6</v>
      </c>
      <c r="I121" s="73">
        <v>16486</v>
      </c>
      <c r="J121" s="67"/>
      <c r="K121" s="67"/>
      <c r="L121" s="67"/>
    </row>
    <row r="122" spans="1:13" x14ac:dyDescent="0.3">
      <c r="A122" s="67"/>
      <c r="B122" s="121" t="s">
        <v>687</v>
      </c>
      <c r="C122" s="121"/>
      <c r="D122" s="77">
        <v>2021</v>
      </c>
      <c r="E122" s="75">
        <v>1.2</v>
      </c>
      <c r="F122" s="75">
        <v>5.4</v>
      </c>
      <c r="G122" s="75">
        <v>34.799999999999997</v>
      </c>
      <c r="H122" s="75">
        <v>58.6</v>
      </c>
      <c r="I122" s="73">
        <v>16191</v>
      </c>
      <c r="J122" s="67"/>
      <c r="K122" s="67"/>
      <c r="L122" s="67"/>
    </row>
    <row r="123" spans="1:13" x14ac:dyDescent="0.3">
      <c r="A123" s="67"/>
      <c r="B123" s="67"/>
      <c r="C123" s="67"/>
      <c r="D123" s="67"/>
      <c r="E123" s="67"/>
      <c r="F123" s="67"/>
      <c r="G123" s="67"/>
      <c r="H123" s="67"/>
      <c r="I123" s="67"/>
      <c r="J123" s="67"/>
      <c r="K123" s="67"/>
      <c r="L123" s="67"/>
    </row>
    <row r="124" spans="1:13" hidden="1" x14ac:dyDescent="0.3">
      <c r="A124" s="67"/>
      <c r="B124" s="67"/>
      <c r="C124" s="67"/>
      <c r="D124" s="67"/>
      <c r="E124" s="67"/>
      <c r="F124" s="67"/>
      <c r="G124" s="67"/>
      <c r="H124" s="67"/>
      <c r="I124" s="67"/>
      <c r="J124" s="67"/>
      <c r="K124" s="67"/>
      <c r="L124" s="67"/>
    </row>
    <row r="125" spans="1:13" hidden="1" x14ac:dyDescent="0.3">
      <c r="A125" s="67"/>
      <c r="B125" s="67"/>
      <c r="C125" s="67"/>
      <c r="D125" s="67"/>
      <c r="E125" s="67"/>
      <c r="F125" s="67"/>
      <c r="G125" s="67"/>
      <c r="H125" s="67"/>
      <c r="I125" s="67"/>
      <c r="J125" s="67"/>
      <c r="K125" s="67"/>
      <c r="L125" s="67"/>
    </row>
    <row r="126" spans="1:13" hidden="1" x14ac:dyDescent="0.3">
      <c r="A126" s="67"/>
      <c r="B126" s="67"/>
      <c r="C126" s="67"/>
      <c r="D126" s="67"/>
      <c r="E126" s="67"/>
      <c r="F126" s="67"/>
      <c r="G126" s="67"/>
      <c r="H126" s="67"/>
      <c r="I126" s="67"/>
      <c r="J126" s="67"/>
      <c r="K126" s="67"/>
      <c r="L126" s="67"/>
    </row>
    <row r="127" spans="1:13" hidden="1" x14ac:dyDescent="0.3">
      <c r="A127" s="67"/>
      <c r="B127" s="67"/>
      <c r="C127" s="67"/>
      <c r="D127" s="67"/>
      <c r="E127" s="67"/>
      <c r="F127" s="67"/>
      <c r="G127" s="67"/>
      <c r="H127" s="67"/>
      <c r="I127" s="67"/>
      <c r="J127" s="67"/>
      <c r="K127" s="67"/>
      <c r="L127" s="67"/>
    </row>
    <row r="128" spans="1:13"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3D38uXXYe2i5Ss1ZdU45vOgGvSv+ZaTBCBE5Y6Bn6kMHFcU9WjoyiGsJwbPyAaL/c0w+ltC7gPBAle9SqM2thw==" saltValue="baZ8XkvVJaOtTmL7yAgN0w==" spinCount="100000" sheet="1" objects="1" scenarios="1"/>
  <mergeCells count="114">
    <mergeCell ref="B117:I117"/>
    <mergeCell ref="B118:C118"/>
    <mergeCell ref="B119:C119"/>
    <mergeCell ref="B120:C120"/>
    <mergeCell ref="B121:C121"/>
    <mergeCell ref="B122:C122"/>
    <mergeCell ref="B111:I111"/>
    <mergeCell ref="B112:C112"/>
    <mergeCell ref="B113:C113"/>
    <mergeCell ref="B114:C114"/>
    <mergeCell ref="B115:C115"/>
    <mergeCell ref="B116:C116"/>
    <mergeCell ref="B105:I105"/>
    <mergeCell ref="B106:C106"/>
    <mergeCell ref="B107:C107"/>
    <mergeCell ref="B108:C108"/>
    <mergeCell ref="B109:C109"/>
    <mergeCell ref="B110:C110"/>
    <mergeCell ref="B99:I99"/>
    <mergeCell ref="B100:C100"/>
    <mergeCell ref="B101:C101"/>
    <mergeCell ref="B102:C102"/>
    <mergeCell ref="B103:C103"/>
    <mergeCell ref="B104:C104"/>
    <mergeCell ref="B93:I93"/>
    <mergeCell ref="B94:C94"/>
    <mergeCell ref="B95:C95"/>
    <mergeCell ref="B96:C96"/>
    <mergeCell ref="B97:C97"/>
    <mergeCell ref="B98:C98"/>
    <mergeCell ref="B87:I87"/>
    <mergeCell ref="B88:C88"/>
    <mergeCell ref="B89:C89"/>
    <mergeCell ref="B90:C90"/>
    <mergeCell ref="B91:C91"/>
    <mergeCell ref="B92:C92"/>
    <mergeCell ref="B81:I81"/>
    <mergeCell ref="B82:C82"/>
    <mergeCell ref="B83:C83"/>
    <mergeCell ref="B84:C84"/>
    <mergeCell ref="B85:C85"/>
    <mergeCell ref="B86:C86"/>
    <mergeCell ref="B75:I75"/>
    <mergeCell ref="B76:C76"/>
    <mergeCell ref="B77:C77"/>
    <mergeCell ref="B78:C78"/>
    <mergeCell ref="B79:C79"/>
    <mergeCell ref="B80:C80"/>
    <mergeCell ref="B69:I69"/>
    <mergeCell ref="B70:C70"/>
    <mergeCell ref="B71:C71"/>
    <mergeCell ref="B72:C72"/>
    <mergeCell ref="B73:C73"/>
    <mergeCell ref="B74:C74"/>
    <mergeCell ref="B63:I63"/>
    <mergeCell ref="B64:C64"/>
    <mergeCell ref="B65:C65"/>
    <mergeCell ref="B66:C66"/>
    <mergeCell ref="B67:C67"/>
    <mergeCell ref="B68:C68"/>
    <mergeCell ref="B57:I57"/>
    <mergeCell ref="B58:C58"/>
    <mergeCell ref="B59:C59"/>
    <mergeCell ref="B60:C60"/>
    <mergeCell ref="B61:C61"/>
    <mergeCell ref="B62:C62"/>
    <mergeCell ref="B51:I51"/>
    <mergeCell ref="B52:C52"/>
    <mergeCell ref="B53:C53"/>
    <mergeCell ref="B54:C54"/>
    <mergeCell ref="B55:C55"/>
    <mergeCell ref="B56:C56"/>
    <mergeCell ref="B45:I45"/>
    <mergeCell ref="B46:C46"/>
    <mergeCell ref="B47:C47"/>
    <mergeCell ref="B48:C48"/>
    <mergeCell ref="B49:C49"/>
    <mergeCell ref="B50:C50"/>
    <mergeCell ref="B39:I39"/>
    <mergeCell ref="B40:C40"/>
    <mergeCell ref="B41:C41"/>
    <mergeCell ref="B42:C42"/>
    <mergeCell ref="B43:C43"/>
    <mergeCell ref="B44:C44"/>
    <mergeCell ref="B30:C30"/>
    <mergeCell ref="B31:C31"/>
    <mergeCell ref="B32:C32"/>
    <mergeCell ref="B35:K35"/>
    <mergeCell ref="E37:H37"/>
    <mergeCell ref="B38:C38"/>
    <mergeCell ref="B24:C24"/>
    <mergeCell ref="B25:C25"/>
    <mergeCell ref="B26:C26"/>
    <mergeCell ref="B27:J27"/>
    <mergeCell ref="B28:C28"/>
    <mergeCell ref="B29:C29"/>
    <mergeCell ref="B21:J21"/>
    <mergeCell ref="B22:C22"/>
    <mergeCell ref="B23:C23"/>
    <mergeCell ref="B9:J9"/>
    <mergeCell ref="B10:C10"/>
    <mergeCell ref="B11:C11"/>
    <mergeCell ref="B12:C12"/>
    <mergeCell ref="B13:C13"/>
    <mergeCell ref="B14:C14"/>
    <mergeCell ref="A1:B2"/>
    <mergeCell ref="C1:J1"/>
    <mergeCell ref="C2:K2"/>
    <mergeCell ref="B5:K5"/>
    <mergeCell ref="E7:I7"/>
    <mergeCell ref="B8:C8"/>
    <mergeCell ref="B17:K17"/>
    <mergeCell ref="E19:I19"/>
    <mergeCell ref="B20:C20"/>
  </mergeCells>
  <pageMargins left="0.2" right="0.2" top="0.25" bottom="0.35" header="0.3" footer="0.45"/>
  <pageSetup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03A2A-D66F-402E-B280-AE9DC441C871}">
  <sheetPr codeName="Sheet18"/>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2" t="s">
        <v>690</v>
      </c>
      <c r="B1" s="112"/>
      <c r="C1" s="113" t="s">
        <v>216</v>
      </c>
      <c r="D1" s="113"/>
      <c r="E1" s="113"/>
      <c r="F1" s="113"/>
      <c r="G1" s="113"/>
      <c r="H1" s="113"/>
      <c r="I1" s="113"/>
      <c r="J1" s="113"/>
      <c r="K1" s="51"/>
      <c r="L1" s="4"/>
      <c r="M1" s="20"/>
      <c r="N1" s="20"/>
      <c r="O1" s="31"/>
    </row>
    <row r="2" spans="1:15" s="5" customFormat="1" ht="17.25" customHeight="1" x14ac:dyDescent="0.35">
      <c r="A2" s="94"/>
      <c r="B2" s="94"/>
      <c r="C2" s="95" t="s">
        <v>686</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52" x14ac:dyDescent="0.3">
      <c r="A5" s="68"/>
      <c r="B5" s="111" t="s">
        <v>606</v>
      </c>
      <c r="C5" s="111"/>
      <c r="D5" s="111"/>
      <c r="E5" s="111"/>
      <c r="F5" s="111"/>
      <c r="G5" s="111"/>
      <c r="H5" s="111"/>
      <c r="I5" s="111"/>
      <c r="J5" s="111"/>
      <c r="K5" s="111"/>
      <c r="L5" s="68"/>
      <c r="M5" s="26" t="s">
        <v>606</v>
      </c>
      <c r="N5" s="26"/>
      <c r="O5" s="30"/>
    </row>
    <row r="6" spans="1:15" s="22" customFormat="1" ht="12.5" x14ac:dyDescent="0.25">
      <c r="A6" s="67"/>
      <c r="B6" s="67"/>
      <c r="C6" s="67"/>
      <c r="D6" s="67"/>
      <c r="E6" s="67"/>
      <c r="F6" s="67"/>
      <c r="G6" s="67"/>
      <c r="H6" s="67"/>
      <c r="I6" s="67"/>
      <c r="J6" s="67"/>
      <c r="K6" s="67"/>
      <c r="L6" s="67"/>
      <c r="M6" s="23"/>
      <c r="N6" s="23"/>
      <c r="O6" s="29"/>
    </row>
    <row r="7" spans="1:15" s="22" customFormat="1" x14ac:dyDescent="0.3">
      <c r="A7" s="67"/>
      <c r="B7" s="67"/>
      <c r="C7" s="67"/>
      <c r="D7" s="67"/>
      <c r="E7" s="116" t="s">
        <v>602</v>
      </c>
      <c r="F7" s="116"/>
      <c r="G7" s="116"/>
      <c r="H7" s="116"/>
      <c r="I7" s="67"/>
      <c r="J7" s="67"/>
      <c r="K7" s="67"/>
      <c r="L7" s="67"/>
      <c r="M7" s="23"/>
      <c r="N7" s="23"/>
      <c r="O7" s="29"/>
    </row>
    <row r="8" spans="1:15" s="22" customFormat="1" ht="29" customHeight="1" x14ac:dyDescent="0.3">
      <c r="A8" s="67"/>
      <c r="B8" s="117" t="s">
        <v>23</v>
      </c>
      <c r="C8" s="117"/>
      <c r="D8" s="76" t="s">
        <v>603</v>
      </c>
      <c r="E8" s="76" t="s">
        <v>256</v>
      </c>
      <c r="F8" s="76" t="s">
        <v>257</v>
      </c>
      <c r="G8" s="76" t="s">
        <v>258</v>
      </c>
      <c r="H8" s="76" t="s">
        <v>259</v>
      </c>
      <c r="I8" s="76" t="s">
        <v>22</v>
      </c>
      <c r="J8" s="67"/>
      <c r="K8" s="67"/>
      <c r="L8" s="67"/>
      <c r="M8" s="23"/>
      <c r="N8" s="23"/>
      <c r="O8" s="29"/>
    </row>
    <row r="9" spans="1:15" s="22" customFormat="1" ht="12.5" x14ac:dyDescent="0.25">
      <c r="A9" s="67"/>
      <c r="B9" s="118" t="s">
        <v>273</v>
      </c>
      <c r="C9" s="119"/>
      <c r="D9" s="119"/>
      <c r="E9" s="119"/>
      <c r="F9" s="119"/>
      <c r="G9" s="119"/>
      <c r="H9" s="119"/>
      <c r="I9" s="120"/>
      <c r="J9" s="67"/>
      <c r="K9" s="67"/>
      <c r="L9" s="67"/>
      <c r="M9" s="23" t="s">
        <v>273</v>
      </c>
      <c r="N9" s="23"/>
      <c r="O9" s="29"/>
    </row>
    <row r="10" spans="1:15" s="22" customFormat="1" ht="12.5" x14ac:dyDescent="0.25">
      <c r="A10" s="67"/>
      <c r="B10" s="121" t="s">
        <v>687</v>
      </c>
      <c r="C10" s="121"/>
      <c r="D10" s="77">
        <v>2025</v>
      </c>
      <c r="E10" s="75">
        <v>2.6</v>
      </c>
      <c r="F10" s="75">
        <v>8.6</v>
      </c>
      <c r="G10" s="75">
        <v>29.5</v>
      </c>
      <c r="H10" s="75">
        <v>59.2</v>
      </c>
      <c r="I10" s="73">
        <v>13564</v>
      </c>
      <c r="J10" s="67"/>
      <c r="K10" s="67"/>
      <c r="L10" s="67"/>
      <c r="M10" s="23"/>
      <c r="N10" s="23"/>
      <c r="O10" s="29"/>
    </row>
    <row r="11" spans="1:15" s="22" customFormat="1" ht="12.5" x14ac:dyDescent="0.25">
      <c r="A11" s="67"/>
      <c r="B11" s="121" t="s">
        <v>687</v>
      </c>
      <c r="C11" s="121"/>
      <c r="D11" s="77">
        <v>2024</v>
      </c>
      <c r="E11" s="75">
        <v>2.7</v>
      </c>
      <c r="F11" s="75">
        <v>9</v>
      </c>
      <c r="G11" s="75">
        <v>30.8</v>
      </c>
      <c r="H11" s="75">
        <v>57.5</v>
      </c>
      <c r="I11" s="73">
        <v>12552</v>
      </c>
      <c r="J11" s="67"/>
      <c r="K11" s="67"/>
      <c r="L11" s="67"/>
      <c r="M11" s="23"/>
      <c r="N11" s="23"/>
      <c r="O11" s="29"/>
    </row>
    <row r="12" spans="1:15" s="25" customFormat="1" x14ac:dyDescent="0.25">
      <c r="A12" s="67"/>
      <c r="B12" s="121" t="s">
        <v>687</v>
      </c>
      <c r="C12" s="121"/>
      <c r="D12" s="77">
        <v>2023</v>
      </c>
      <c r="E12" s="75">
        <v>3.1</v>
      </c>
      <c r="F12" s="75">
        <v>9.5</v>
      </c>
      <c r="G12" s="75">
        <v>31.6</v>
      </c>
      <c r="H12" s="75">
        <v>55.8</v>
      </c>
      <c r="I12" s="73">
        <v>12458</v>
      </c>
      <c r="J12" s="67"/>
      <c r="K12" s="67"/>
      <c r="L12" s="67"/>
      <c r="M12" s="26"/>
      <c r="N12" s="26"/>
      <c r="O12" s="30"/>
    </row>
    <row r="13" spans="1:15" s="25" customFormat="1" x14ac:dyDescent="0.25">
      <c r="A13" s="67"/>
      <c r="B13" s="121" t="s">
        <v>687</v>
      </c>
      <c r="C13" s="121"/>
      <c r="D13" s="77">
        <v>2022</v>
      </c>
      <c r="E13" s="75">
        <v>3.4</v>
      </c>
      <c r="F13" s="75">
        <v>10</v>
      </c>
      <c r="G13" s="75">
        <v>31.1</v>
      </c>
      <c r="H13" s="75">
        <v>55.4</v>
      </c>
      <c r="I13" s="73">
        <v>12234</v>
      </c>
      <c r="J13" s="67"/>
      <c r="K13" s="67"/>
      <c r="L13" s="67"/>
      <c r="M13" s="26"/>
      <c r="N13" s="26"/>
      <c r="O13" s="30"/>
    </row>
    <row r="14" spans="1:15" s="25" customFormat="1" x14ac:dyDescent="0.25">
      <c r="A14" s="67"/>
      <c r="B14" s="121" t="s">
        <v>687</v>
      </c>
      <c r="C14" s="121"/>
      <c r="D14" s="77">
        <v>2021</v>
      </c>
      <c r="E14" s="75">
        <v>3.2</v>
      </c>
      <c r="F14" s="75">
        <v>9.1</v>
      </c>
      <c r="G14" s="75">
        <v>31.2</v>
      </c>
      <c r="H14" s="75">
        <v>56.5</v>
      </c>
      <c r="I14" s="73">
        <v>11947</v>
      </c>
      <c r="J14" s="67"/>
      <c r="K14" s="67"/>
      <c r="L14" s="67"/>
      <c r="M14" s="26"/>
      <c r="N14" s="26"/>
      <c r="O14" s="30"/>
    </row>
    <row r="15" spans="1:15" s="22" customFormat="1" ht="12.5" x14ac:dyDescent="0.25">
      <c r="A15" s="67"/>
      <c r="B15" s="118" t="s">
        <v>274</v>
      </c>
      <c r="C15" s="119"/>
      <c r="D15" s="119"/>
      <c r="E15" s="119"/>
      <c r="F15" s="119"/>
      <c r="G15" s="119"/>
      <c r="H15" s="119"/>
      <c r="I15" s="120"/>
      <c r="J15" s="67"/>
      <c r="K15" s="67"/>
      <c r="L15" s="67"/>
      <c r="M15" s="23" t="s">
        <v>274</v>
      </c>
      <c r="N15" s="23"/>
      <c r="O15" s="29"/>
    </row>
    <row r="16" spans="1:15" s="22" customFormat="1" ht="12.5" x14ac:dyDescent="0.25">
      <c r="A16" s="67"/>
      <c r="B16" s="121" t="s">
        <v>687</v>
      </c>
      <c r="C16" s="121"/>
      <c r="D16" s="77">
        <v>2025</v>
      </c>
      <c r="E16" s="75">
        <v>2.6</v>
      </c>
      <c r="F16" s="75">
        <v>8.6999999999999993</v>
      </c>
      <c r="G16" s="75">
        <v>28.2</v>
      </c>
      <c r="H16" s="75">
        <v>60.5</v>
      </c>
      <c r="I16" s="73">
        <v>16539</v>
      </c>
      <c r="J16" s="67"/>
      <c r="K16" s="67"/>
      <c r="L16" s="67"/>
      <c r="M16" s="23"/>
      <c r="N16" s="23"/>
      <c r="O16" s="29"/>
    </row>
    <row r="17" spans="1:15" s="22" customFormat="1" ht="12.5" x14ac:dyDescent="0.25">
      <c r="A17" s="67"/>
      <c r="B17" s="121" t="s">
        <v>687</v>
      </c>
      <c r="C17" s="121"/>
      <c r="D17" s="77">
        <v>2024</v>
      </c>
      <c r="E17" s="75">
        <v>3</v>
      </c>
      <c r="F17" s="75">
        <v>9</v>
      </c>
      <c r="G17" s="75">
        <v>29.7</v>
      </c>
      <c r="H17" s="75">
        <v>58.3</v>
      </c>
      <c r="I17" s="73">
        <v>15677</v>
      </c>
      <c r="J17" s="67"/>
      <c r="K17" s="67"/>
      <c r="L17" s="67"/>
      <c r="M17" s="23"/>
      <c r="N17" s="23"/>
      <c r="O17" s="29"/>
    </row>
    <row r="18" spans="1:15" s="22" customFormat="1" ht="12.5" x14ac:dyDescent="0.25">
      <c r="A18" s="67"/>
      <c r="B18" s="121" t="s">
        <v>687</v>
      </c>
      <c r="C18" s="121"/>
      <c r="D18" s="77">
        <v>2023</v>
      </c>
      <c r="E18" s="75">
        <v>3.7</v>
      </c>
      <c r="F18" s="75">
        <v>10.6</v>
      </c>
      <c r="G18" s="75">
        <v>30.9</v>
      </c>
      <c r="H18" s="75">
        <v>54.8</v>
      </c>
      <c r="I18" s="73">
        <v>15775</v>
      </c>
      <c r="J18" s="67"/>
      <c r="K18" s="67"/>
      <c r="L18" s="67"/>
      <c r="M18" s="23"/>
      <c r="N18" s="23"/>
      <c r="O18" s="29"/>
    </row>
    <row r="19" spans="1:15" s="22" customFormat="1" ht="12.5" x14ac:dyDescent="0.25">
      <c r="A19" s="67"/>
      <c r="B19" s="121" t="s">
        <v>687</v>
      </c>
      <c r="C19" s="121"/>
      <c r="D19" s="77">
        <v>2022</v>
      </c>
      <c r="E19" s="75">
        <v>3.8</v>
      </c>
      <c r="F19" s="75">
        <v>11.4</v>
      </c>
      <c r="G19" s="75">
        <v>32.299999999999997</v>
      </c>
      <c r="H19" s="75">
        <v>52.6</v>
      </c>
      <c r="I19" s="73">
        <v>15878</v>
      </c>
      <c r="J19" s="67"/>
      <c r="K19" s="67"/>
      <c r="L19" s="67"/>
      <c r="M19" s="23"/>
      <c r="N19" s="23"/>
      <c r="O19" s="29"/>
    </row>
    <row r="20" spans="1:15" s="22" customFormat="1" ht="12.5" x14ac:dyDescent="0.25">
      <c r="A20" s="67"/>
      <c r="B20" s="121" t="s">
        <v>687</v>
      </c>
      <c r="C20" s="121"/>
      <c r="D20" s="77">
        <v>2021</v>
      </c>
      <c r="E20" s="75">
        <v>3.6</v>
      </c>
      <c r="F20" s="75">
        <v>10.8</v>
      </c>
      <c r="G20" s="75">
        <v>31.1</v>
      </c>
      <c r="H20" s="75">
        <v>54.5</v>
      </c>
      <c r="I20" s="73">
        <v>15544</v>
      </c>
      <c r="J20" s="67"/>
      <c r="K20" s="67"/>
      <c r="L20" s="67"/>
      <c r="M20" s="23"/>
      <c r="N20" s="23"/>
      <c r="O20" s="29"/>
    </row>
    <row r="21" spans="1:15" s="22" customFormat="1" ht="12.5" x14ac:dyDescent="0.25">
      <c r="A21" s="67"/>
      <c r="B21" s="118" t="s">
        <v>275</v>
      </c>
      <c r="C21" s="119"/>
      <c r="D21" s="119"/>
      <c r="E21" s="119"/>
      <c r="F21" s="119"/>
      <c r="G21" s="119"/>
      <c r="H21" s="119"/>
      <c r="I21" s="120"/>
      <c r="J21" s="67"/>
      <c r="K21" s="67"/>
      <c r="L21" s="67"/>
      <c r="M21" s="23" t="s">
        <v>275</v>
      </c>
      <c r="N21" s="23"/>
      <c r="O21" s="29"/>
    </row>
    <row r="22" spans="1:15" s="22" customFormat="1" ht="12.5" x14ac:dyDescent="0.25">
      <c r="A22" s="67"/>
      <c r="B22" s="121" t="s">
        <v>687</v>
      </c>
      <c r="C22" s="121"/>
      <c r="D22" s="77">
        <v>2025</v>
      </c>
      <c r="E22" s="75">
        <v>1.3</v>
      </c>
      <c r="F22" s="75">
        <v>5.3</v>
      </c>
      <c r="G22" s="75">
        <v>24.4</v>
      </c>
      <c r="H22" s="75">
        <v>68.900000000000006</v>
      </c>
      <c r="I22" s="73">
        <v>17153</v>
      </c>
      <c r="J22" s="67"/>
      <c r="K22" s="67"/>
      <c r="L22" s="67"/>
      <c r="M22" s="23"/>
      <c r="N22" s="23"/>
      <c r="O22" s="29"/>
    </row>
    <row r="23" spans="1:15" s="22" customFormat="1" ht="12.5" x14ac:dyDescent="0.25">
      <c r="A23" s="67"/>
      <c r="B23" s="121" t="s">
        <v>687</v>
      </c>
      <c r="C23" s="121"/>
      <c r="D23" s="77">
        <v>2024</v>
      </c>
      <c r="E23" s="75">
        <v>1.5</v>
      </c>
      <c r="F23" s="75">
        <v>5.4</v>
      </c>
      <c r="G23" s="75">
        <v>26.5</v>
      </c>
      <c r="H23" s="75">
        <v>66.599999999999994</v>
      </c>
      <c r="I23" s="73">
        <v>16344</v>
      </c>
      <c r="J23" s="67"/>
      <c r="K23" s="67"/>
      <c r="L23" s="67"/>
      <c r="M23" s="23"/>
      <c r="N23" s="23"/>
      <c r="O23" s="29"/>
    </row>
    <row r="24" spans="1:15" s="22" customFormat="1" ht="12.5" x14ac:dyDescent="0.25">
      <c r="A24" s="67"/>
      <c r="B24" s="121" t="s">
        <v>687</v>
      </c>
      <c r="C24" s="121"/>
      <c r="D24" s="77">
        <v>2023</v>
      </c>
      <c r="E24" s="75">
        <v>1.6</v>
      </c>
      <c r="F24" s="75">
        <v>6</v>
      </c>
      <c r="G24" s="75">
        <v>27.4</v>
      </c>
      <c r="H24" s="75">
        <v>65</v>
      </c>
      <c r="I24" s="73">
        <v>16446</v>
      </c>
      <c r="J24" s="67"/>
      <c r="K24" s="67"/>
      <c r="L24" s="67"/>
      <c r="M24" s="23"/>
      <c r="N24" s="23"/>
      <c r="O24" s="29"/>
    </row>
    <row r="25" spans="1:15" s="22" customFormat="1" ht="12.5" x14ac:dyDescent="0.25">
      <c r="A25" s="67"/>
      <c r="B25" s="121" t="s">
        <v>687</v>
      </c>
      <c r="C25" s="121"/>
      <c r="D25" s="77">
        <v>2022</v>
      </c>
      <c r="E25" s="75">
        <v>2</v>
      </c>
      <c r="F25" s="75">
        <v>7.2</v>
      </c>
      <c r="G25" s="75">
        <v>29.1</v>
      </c>
      <c r="H25" s="75">
        <v>61.7</v>
      </c>
      <c r="I25" s="73">
        <v>16662</v>
      </c>
      <c r="J25" s="67"/>
      <c r="K25" s="67"/>
      <c r="L25" s="67"/>
      <c r="M25" s="23"/>
      <c r="N25" s="23"/>
      <c r="O25" s="29"/>
    </row>
    <row r="26" spans="1:15" s="22" customFormat="1" ht="12.5" x14ac:dyDescent="0.25">
      <c r="A26" s="67"/>
      <c r="B26" s="121" t="s">
        <v>687</v>
      </c>
      <c r="C26" s="121"/>
      <c r="D26" s="77">
        <v>2021</v>
      </c>
      <c r="E26" s="75">
        <v>2.1</v>
      </c>
      <c r="F26" s="75">
        <v>6.5</v>
      </c>
      <c r="G26" s="75">
        <v>26.6</v>
      </c>
      <c r="H26" s="75">
        <v>64.8</v>
      </c>
      <c r="I26" s="73">
        <v>16285</v>
      </c>
      <c r="J26" s="67"/>
      <c r="K26" s="67"/>
      <c r="L26" s="67"/>
      <c r="M26" s="23"/>
      <c r="N26" s="23"/>
      <c r="O26" s="29"/>
    </row>
    <row r="27" spans="1:15" s="22" customFormat="1" ht="12.5" x14ac:dyDescent="0.25">
      <c r="A27" s="67"/>
      <c r="B27" s="118" t="s">
        <v>276</v>
      </c>
      <c r="C27" s="119"/>
      <c r="D27" s="119"/>
      <c r="E27" s="119"/>
      <c r="F27" s="119"/>
      <c r="G27" s="119"/>
      <c r="H27" s="119"/>
      <c r="I27" s="120"/>
      <c r="J27" s="67"/>
      <c r="K27" s="67"/>
      <c r="L27" s="67"/>
      <c r="M27" s="23" t="s">
        <v>276</v>
      </c>
      <c r="N27" s="23"/>
      <c r="O27" s="29"/>
    </row>
    <row r="28" spans="1:15" s="22" customFormat="1" ht="12.5" x14ac:dyDescent="0.25">
      <c r="A28" s="67"/>
      <c r="B28" s="121" t="s">
        <v>687</v>
      </c>
      <c r="C28" s="121"/>
      <c r="D28" s="77">
        <v>2025</v>
      </c>
      <c r="E28" s="75">
        <v>3.5</v>
      </c>
      <c r="F28" s="75">
        <v>11.4</v>
      </c>
      <c r="G28" s="75">
        <v>31.9</v>
      </c>
      <c r="H28" s="75">
        <v>53.1</v>
      </c>
      <c r="I28" s="73">
        <v>15553</v>
      </c>
      <c r="J28" s="67"/>
      <c r="K28" s="67"/>
      <c r="L28" s="67"/>
      <c r="M28" s="23"/>
      <c r="N28" s="23"/>
      <c r="O28" s="29"/>
    </row>
    <row r="29" spans="1:15" s="22" customFormat="1" ht="12.5" x14ac:dyDescent="0.25">
      <c r="A29" s="67"/>
      <c r="B29" s="121" t="s">
        <v>687</v>
      </c>
      <c r="C29" s="121"/>
      <c r="D29" s="77">
        <v>2024</v>
      </c>
      <c r="E29" s="75">
        <v>3.7</v>
      </c>
      <c r="F29" s="75">
        <v>12.3</v>
      </c>
      <c r="G29" s="75">
        <v>34.1</v>
      </c>
      <c r="H29" s="75">
        <v>49.9</v>
      </c>
      <c r="I29" s="73">
        <v>14740</v>
      </c>
      <c r="J29" s="67"/>
      <c r="K29" s="67"/>
      <c r="L29" s="67"/>
      <c r="M29" s="23"/>
      <c r="N29" s="23"/>
      <c r="O29" s="29"/>
    </row>
    <row r="30" spans="1:15" s="22" customFormat="1" ht="12.5" x14ac:dyDescent="0.25">
      <c r="A30" s="67"/>
      <c r="B30" s="121" t="s">
        <v>687</v>
      </c>
      <c r="C30" s="121"/>
      <c r="D30" s="77">
        <v>2023</v>
      </c>
      <c r="E30" s="75">
        <v>4.3</v>
      </c>
      <c r="F30" s="75">
        <v>13.6</v>
      </c>
      <c r="G30" s="75">
        <v>35.4</v>
      </c>
      <c r="H30" s="75">
        <v>46.7</v>
      </c>
      <c r="I30" s="73">
        <v>14959</v>
      </c>
      <c r="J30" s="67"/>
      <c r="K30" s="67"/>
      <c r="L30" s="67"/>
      <c r="M30" s="23"/>
      <c r="N30" s="23"/>
      <c r="O30" s="29"/>
    </row>
    <row r="31" spans="1:15" s="22" customFormat="1" ht="12.5" x14ac:dyDescent="0.25">
      <c r="A31" s="67"/>
      <c r="B31" s="121" t="s">
        <v>687</v>
      </c>
      <c r="C31" s="121"/>
      <c r="D31" s="77">
        <v>2022</v>
      </c>
      <c r="E31" s="75">
        <v>5.5</v>
      </c>
      <c r="F31" s="75">
        <v>15.2</v>
      </c>
      <c r="G31" s="75">
        <v>36.799999999999997</v>
      </c>
      <c r="H31" s="75">
        <v>42.6</v>
      </c>
      <c r="I31" s="73">
        <v>14843</v>
      </c>
      <c r="J31" s="67"/>
      <c r="K31" s="67"/>
      <c r="L31" s="67"/>
      <c r="M31" s="23"/>
      <c r="N31" s="23"/>
      <c r="O31" s="29"/>
    </row>
    <row r="32" spans="1:15" s="22" customFormat="1" ht="12.5" x14ac:dyDescent="0.25">
      <c r="A32" s="67"/>
      <c r="B32" s="121" t="s">
        <v>687</v>
      </c>
      <c r="C32" s="121"/>
      <c r="D32" s="77">
        <v>2021</v>
      </c>
      <c r="E32" s="75">
        <v>5.0999999999999996</v>
      </c>
      <c r="F32" s="75">
        <v>14.8</v>
      </c>
      <c r="G32" s="75">
        <v>35.799999999999997</v>
      </c>
      <c r="H32" s="75">
        <v>44.4</v>
      </c>
      <c r="I32" s="73">
        <v>14464</v>
      </c>
      <c r="J32" s="67"/>
      <c r="K32" s="67"/>
      <c r="L32" s="67"/>
      <c r="M32" s="23"/>
      <c r="N32" s="23"/>
      <c r="O32" s="29"/>
    </row>
    <row r="33" spans="1:15" s="22" customFormat="1" ht="12.5" x14ac:dyDescent="0.25">
      <c r="A33" s="67"/>
      <c r="B33" s="118" t="s">
        <v>277</v>
      </c>
      <c r="C33" s="119"/>
      <c r="D33" s="119"/>
      <c r="E33" s="119"/>
      <c r="F33" s="119"/>
      <c r="G33" s="119"/>
      <c r="H33" s="119"/>
      <c r="I33" s="120"/>
      <c r="J33" s="67"/>
      <c r="K33" s="67"/>
      <c r="L33" s="67"/>
      <c r="M33" s="23" t="s">
        <v>277</v>
      </c>
      <c r="N33" s="23"/>
      <c r="O33" s="29"/>
    </row>
    <row r="34" spans="1:15" s="22" customFormat="1" ht="12.5" x14ac:dyDescent="0.25">
      <c r="A34" s="67"/>
      <c r="B34" s="121" t="s">
        <v>687</v>
      </c>
      <c r="C34" s="121"/>
      <c r="D34" s="77">
        <v>2025</v>
      </c>
      <c r="E34" s="75">
        <v>5.4</v>
      </c>
      <c r="F34" s="75">
        <v>12.4</v>
      </c>
      <c r="G34" s="75">
        <v>30.4</v>
      </c>
      <c r="H34" s="75">
        <v>51.8</v>
      </c>
      <c r="I34" s="73">
        <v>17168</v>
      </c>
      <c r="J34" s="67"/>
      <c r="K34" s="67"/>
      <c r="L34" s="67"/>
      <c r="M34" s="23"/>
      <c r="N34" s="23"/>
      <c r="O34" s="29"/>
    </row>
    <row r="35" spans="1:15" s="22" customFormat="1" ht="12.5" x14ac:dyDescent="0.25">
      <c r="A35" s="67"/>
      <c r="B35" s="121" t="s">
        <v>687</v>
      </c>
      <c r="C35" s="121"/>
      <c r="D35" s="77">
        <v>2024</v>
      </c>
      <c r="E35" s="75">
        <v>6.2</v>
      </c>
      <c r="F35" s="75">
        <v>13.1</v>
      </c>
      <c r="G35" s="75">
        <v>31.3</v>
      </c>
      <c r="H35" s="75">
        <v>49.4</v>
      </c>
      <c r="I35" s="73">
        <v>16346</v>
      </c>
      <c r="J35" s="67"/>
      <c r="K35" s="67"/>
      <c r="L35" s="67"/>
      <c r="M35" s="23"/>
      <c r="N35" s="23"/>
      <c r="O35" s="29"/>
    </row>
    <row r="36" spans="1:15" s="22" customFormat="1" ht="12.5" x14ac:dyDescent="0.25">
      <c r="A36" s="67"/>
      <c r="B36" s="121" t="s">
        <v>687</v>
      </c>
      <c r="C36" s="121"/>
      <c r="D36" s="77">
        <v>2023</v>
      </c>
      <c r="E36" s="75">
        <v>6.9</v>
      </c>
      <c r="F36" s="75">
        <v>14.2</v>
      </c>
      <c r="G36" s="75">
        <v>33.299999999999997</v>
      </c>
      <c r="H36" s="75">
        <v>45.6</v>
      </c>
      <c r="I36" s="73">
        <v>16446</v>
      </c>
      <c r="J36" s="67"/>
      <c r="K36" s="67"/>
      <c r="L36" s="67"/>
      <c r="M36" s="23"/>
      <c r="N36" s="23"/>
      <c r="O36" s="29"/>
    </row>
    <row r="37" spans="1:15" s="22" customFormat="1" ht="12.5" x14ac:dyDescent="0.25">
      <c r="A37" s="67"/>
      <c r="B37" s="121" t="s">
        <v>687</v>
      </c>
      <c r="C37" s="121"/>
      <c r="D37" s="77">
        <v>2022</v>
      </c>
      <c r="E37" s="75">
        <v>7.6</v>
      </c>
      <c r="F37" s="75">
        <v>15.5</v>
      </c>
      <c r="G37" s="75">
        <v>33.4</v>
      </c>
      <c r="H37" s="75">
        <v>43.6</v>
      </c>
      <c r="I37" s="73">
        <v>16646</v>
      </c>
      <c r="J37" s="67"/>
      <c r="K37" s="67"/>
      <c r="L37" s="67"/>
      <c r="M37" s="23"/>
      <c r="N37" s="23"/>
      <c r="O37" s="29"/>
    </row>
    <row r="38" spans="1:15" s="22" customFormat="1" ht="12.5" x14ac:dyDescent="0.25">
      <c r="A38" s="67"/>
      <c r="B38" s="121" t="s">
        <v>687</v>
      </c>
      <c r="C38" s="121"/>
      <c r="D38" s="77">
        <v>2021</v>
      </c>
      <c r="E38" s="75">
        <v>6.9</v>
      </c>
      <c r="F38" s="75">
        <v>14.4</v>
      </c>
      <c r="G38" s="75">
        <v>32.5</v>
      </c>
      <c r="H38" s="75">
        <v>46.3</v>
      </c>
      <c r="I38" s="73">
        <v>16258</v>
      </c>
      <c r="J38" s="67"/>
      <c r="K38" s="67"/>
      <c r="L38" s="67"/>
      <c r="M38" s="23"/>
      <c r="N38" s="23"/>
      <c r="O38" s="29"/>
    </row>
    <row r="39" spans="1:15" s="22" customFormat="1" ht="12.5" x14ac:dyDescent="0.25">
      <c r="A39" s="67"/>
      <c r="B39" s="118" t="s">
        <v>278</v>
      </c>
      <c r="C39" s="119"/>
      <c r="D39" s="119"/>
      <c r="E39" s="119"/>
      <c r="F39" s="119"/>
      <c r="G39" s="119"/>
      <c r="H39" s="119"/>
      <c r="I39" s="120"/>
      <c r="J39" s="67"/>
      <c r="K39" s="67"/>
      <c r="L39" s="67"/>
      <c r="M39" s="23" t="s">
        <v>278</v>
      </c>
      <c r="N39" s="23"/>
      <c r="O39" s="29"/>
    </row>
    <row r="40" spans="1:15" s="22" customFormat="1" ht="12.5" x14ac:dyDescent="0.25">
      <c r="A40" s="67"/>
      <c r="B40" s="121" t="s">
        <v>687</v>
      </c>
      <c r="C40" s="121"/>
      <c r="D40" s="77">
        <v>2025</v>
      </c>
      <c r="E40" s="75">
        <v>2.1</v>
      </c>
      <c r="F40" s="75">
        <v>8</v>
      </c>
      <c r="G40" s="75">
        <v>28.3</v>
      </c>
      <c r="H40" s="75">
        <v>61.6</v>
      </c>
      <c r="I40" s="73">
        <v>17158</v>
      </c>
      <c r="J40" s="67"/>
      <c r="K40" s="67"/>
      <c r="L40" s="67"/>
      <c r="M40" s="23"/>
      <c r="N40" s="23"/>
      <c r="O40" s="29"/>
    </row>
    <row r="41" spans="1:15" s="22" customFormat="1" ht="12.5" x14ac:dyDescent="0.25">
      <c r="A41" s="67"/>
      <c r="B41" s="121" t="s">
        <v>687</v>
      </c>
      <c r="C41" s="121"/>
      <c r="D41" s="77">
        <v>2024</v>
      </c>
      <c r="E41" s="75">
        <v>2.6</v>
      </c>
      <c r="F41" s="75">
        <v>8.4</v>
      </c>
      <c r="G41" s="75">
        <v>30.1</v>
      </c>
      <c r="H41" s="75">
        <v>58.8</v>
      </c>
      <c r="I41" s="73">
        <v>16347</v>
      </c>
      <c r="J41" s="67"/>
      <c r="K41" s="67"/>
      <c r="L41" s="67"/>
      <c r="M41" s="23"/>
      <c r="N41" s="23"/>
      <c r="O41" s="29"/>
    </row>
    <row r="42" spans="1:15" s="22" customFormat="1" ht="12.5" x14ac:dyDescent="0.25">
      <c r="A42" s="67"/>
      <c r="B42" s="121" t="s">
        <v>687</v>
      </c>
      <c r="C42" s="121"/>
      <c r="D42" s="77">
        <v>2023</v>
      </c>
      <c r="E42" s="75">
        <v>2.6</v>
      </c>
      <c r="F42" s="75">
        <v>9</v>
      </c>
      <c r="G42" s="75">
        <v>31.7</v>
      </c>
      <c r="H42" s="75">
        <v>56.7</v>
      </c>
      <c r="I42" s="73">
        <v>16443</v>
      </c>
      <c r="J42" s="67"/>
      <c r="K42" s="67"/>
      <c r="L42" s="67"/>
      <c r="M42" s="23"/>
      <c r="N42" s="23"/>
      <c r="O42" s="29"/>
    </row>
    <row r="43" spans="1:15" s="22" customFormat="1" ht="12.5" x14ac:dyDescent="0.25">
      <c r="A43" s="67"/>
      <c r="B43" s="121" t="s">
        <v>687</v>
      </c>
      <c r="C43" s="121"/>
      <c r="D43" s="77">
        <v>2022</v>
      </c>
      <c r="E43" s="75">
        <v>3.6</v>
      </c>
      <c r="F43" s="75">
        <v>10.5</v>
      </c>
      <c r="G43" s="75">
        <v>32.6</v>
      </c>
      <c r="H43" s="75">
        <v>53.3</v>
      </c>
      <c r="I43" s="73">
        <v>16639</v>
      </c>
      <c r="J43" s="67"/>
      <c r="K43" s="67"/>
      <c r="L43" s="67"/>
      <c r="M43" s="23"/>
      <c r="N43" s="23"/>
      <c r="O43" s="29"/>
    </row>
    <row r="44" spans="1:15" s="22" customFormat="1" ht="12.5" x14ac:dyDescent="0.25">
      <c r="A44" s="67"/>
      <c r="B44" s="121" t="s">
        <v>687</v>
      </c>
      <c r="C44" s="121"/>
      <c r="D44" s="77">
        <v>2021</v>
      </c>
      <c r="E44" s="75">
        <v>2.9</v>
      </c>
      <c r="F44" s="75">
        <v>9</v>
      </c>
      <c r="G44" s="75">
        <v>31.4</v>
      </c>
      <c r="H44" s="75">
        <v>56.7</v>
      </c>
      <c r="I44" s="73">
        <v>16258</v>
      </c>
      <c r="J44" s="67"/>
      <c r="K44" s="67"/>
      <c r="L44" s="67"/>
      <c r="M44" s="23"/>
      <c r="N44" s="23"/>
      <c r="O44" s="29"/>
    </row>
    <row r="45" spans="1:15" s="22" customFormat="1" ht="12.5" x14ac:dyDescent="0.25">
      <c r="A45" s="67"/>
      <c r="B45" s="118" t="s">
        <v>279</v>
      </c>
      <c r="C45" s="119"/>
      <c r="D45" s="119"/>
      <c r="E45" s="119"/>
      <c r="F45" s="119"/>
      <c r="G45" s="119"/>
      <c r="H45" s="119"/>
      <c r="I45" s="120"/>
      <c r="J45" s="67"/>
      <c r="K45" s="67"/>
      <c r="L45" s="67"/>
      <c r="M45" s="23" t="s">
        <v>279</v>
      </c>
      <c r="N45" s="23"/>
      <c r="O45" s="29"/>
    </row>
    <row r="46" spans="1:15" s="22" customFormat="1" ht="12.5" x14ac:dyDescent="0.25">
      <c r="A46" s="67"/>
      <c r="B46" s="121" t="s">
        <v>687</v>
      </c>
      <c r="C46" s="121"/>
      <c r="D46" s="77">
        <v>2025</v>
      </c>
      <c r="E46" s="75">
        <v>1.8</v>
      </c>
      <c r="F46" s="75">
        <v>7</v>
      </c>
      <c r="G46" s="75">
        <v>27.8</v>
      </c>
      <c r="H46" s="75">
        <v>63.4</v>
      </c>
      <c r="I46" s="73">
        <v>17151</v>
      </c>
      <c r="J46" s="67"/>
      <c r="K46" s="67"/>
      <c r="L46" s="67"/>
      <c r="M46" s="23"/>
      <c r="N46" s="23"/>
      <c r="O46" s="29"/>
    </row>
    <row r="47" spans="1:15" s="22" customFormat="1" ht="12.5" x14ac:dyDescent="0.25">
      <c r="A47" s="67"/>
      <c r="B47" s="121" t="s">
        <v>687</v>
      </c>
      <c r="C47" s="121"/>
      <c r="D47" s="77">
        <v>2024</v>
      </c>
      <c r="E47" s="75">
        <v>2.2000000000000002</v>
      </c>
      <c r="F47" s="75">
        <v>8</v>
      </c>
      <c r="G47" s="75">
        <v>30.2</v>
      </c>
      <c r="H47" s="75">
        <v>59.6</v>
      </c>
      <c r="I47" s="73">
        <v>16323</v>
      </c>
      <c r="J47" s="67"/>
      <c r="K47" s="67"/>
      <c r="L47" s="67"/>
      <c r="M47" s="23"/>
      <c r="N47" s="23"/>
      <c r="O47" s="29"/>
    </row>
    <row r="48" spans="1:15" s="22" customFormat="1" ht="12.5" x14ac:dyDescent="0.25">
      <c r="A48" s="67"/>
      <c r="B48" s="121" t="s">
        <v>687</v>
      </c>
      <c r="C48" s="121"/>
      <c r="D48" s="77">
        <v>2023</v>
      </c>
      <c r="E48" s="75">
        <v>2.6</v>
      </c>
      <c r="F48" s="75">
        <v>9</v>
      </c>
      <c r="G48" s="75">
        <v>31.8</v>
      </c>
      <c r="H48" s="75">
        <v>56.6</v>
      </c>
      <c r="I48" s="73">
        <v>16433</v>
      </c>
      <c r="J48" s="67"/>
      <c r="K48" s="67"/>
      <c r="L48" s="67"/>
      <c r="M48" s="23"/>
      <c r="N48" s="23"/>
      <c r="O48" s="29"/>
    </row>
    <row r="49" spans="1:15" s="22" customFormat="1" ht="12.5" x14ac:dyDescent="0.25">
      <c r="A49" s="67"/>
      <c r="B49" s="121" t="s">
        <v>687</v>
      </c>
      <c r="C49" s="121"/>
      <c r="D49" s="77">
        <v>2022</v>
      </c>
      <c r="E49" s="75">
        <v>3</v>
      </c>
      <c r="F49" s="75">
        <v>10</v>
      </c>
      <c r="G49" s="75">
        <v>32.4</v>
      </c>
      <c r="H49" s="75">
        <v>54.6</v>
      </c>
      <c r="I49" s="73">
        <v>16632</v>
      </c>
      <c r="J49" s="67"/>
      <c r="K49" s="67"/>
      <c r="L49" s="67"/>
      <c r="M49" s="23"/>
      <c r="N49" s="23"/>
      <c r="O49" s="29"/>
    </row>
    <row r="50" spans="1:15" s="22" customFormat="1" ht="12.5" x14ac:dyDescent="0.25">
      <c r="A50" s="67"/>
      <c r="B50" s="121" t="s">
        <v>687</v>
      </c>
      <c r="C50" s="121"/>
      <c r="D50" s="77">
        <v>2021</v>
      </c>
      <c r="E50" s="75">
        <v>2.5</v>
      </c>
      <c r="F50" s="75">
        <v>8.8000000000000007</v>
      </c>
      <c r="G50" s="75">
        <v>31.5</v>
      </c>
      <c r="H50" s="75">
        <v>57.2</v>
      </c>
      <c r="I50" s="73">
        <v>16253</v>
      </c>
      <c r="J50" s="67"/>
      <c r="K50" s="67"/>
      <c r="L50" s="67"/>
      <c r="M50" s="23"/>
      <c r="N50" s="23"/>
      <c r="O50" s="29"/>
    </row>
    <row r="51" spans="1:15" s="22" customFormat="1" ht="12.5" x14ac:dyDescent="0.25">
      <c r="A51" s="67"/>
      <c r="B51" s="118" t="s">
        <v>280</v>
      </c>
      <c r="C51" s="119"/>
      <c r="D51" s="119"/>
      <c r="E51" s="119"/>
      <c r="F51" s="119"/>
      <c r="G51" s="119"/>
      <c r="H51" s="119"/>
      <c r="I51" s="120"/>
      <c r="J51" s="67"/>
      <c r="K51" s="67"/>
      <c r="L51" s="67"/>
      <c r="M51" s="23" t="s">
        <v>280</v>
      </c>
      <c r="N51" s="23"/>
      <c r="O51" s="29"/>
    </row>
    <row r="52" spans="1:15" s="22" customFormat="1" ht="12.5" x14ac:dyDescent="0.25">
      <c r="A52" s="67"/>
      <c r="B52" s="121" t="s">
        <v>687</v>
      </c>
      <c r="C52" s="121"/>
      <c r="D52" s="77">
        <v>2025</v>
      </c>
      <c r="E52" s="75">
        <v>3.4</v>
      </c>
      <c r="F52" s="75">
        <v>10.4</v>
      </c>
      <c r="G52" s="75">
        <v>31.4</v>
      </c>
      <c r="H52" s="75">
        <v>54.8</v>
      </c>
      <c r="I52" s="73">
        <v>17160</v>
      </c>
      <c r="J52" s="67"/>
      <c r="K52" s="67"/>
      <c r="L52" s="67"/>
      <c r="M52" s="23"/>
      <c r="N52" s="23"/>
      <c r="O52" s="29"/>
    </row>
    <row r="53" spans="1:15" s="22" customFormat="1" ht="12.5" x14ac:dyDescent="0.25">
      <c r="A53" s="67"/>
      <c r="B53" s="121" t="s">
        <v>687</v>
      </c>
      <c r="C53" s="121"/>
      <c r="D53" s="77">
        <v>2024</v>
      </c>
      <c r="E53" s="75">
        <v>4.0999999999999996</v>
      </c>
      <c r="F53" s="75">
        <v>11.4</v>
      </c>
      <c r="G53" s="75">
        <v>33.1</v>
      </c>
      <c r="H53" s="75">
        <v>51.3</v>
      </c>
      <c r="I53" s="73">
        <v>16338</v>
      </c>
      <c r="J53" s="67"/>
      <c r="K53" s="67"/>
      <c r="L53" s="67"/>
      <c r="M53" s="23"/>
      <c r="N53" s="23"/>
      <c r="O53" s="29"/>
    </row>
    <row r="54" spans="1:15" s="22" customFormat="1" ht="12.5" x14ac:dyDescent="0.25">
      <c r="A54" s="67"/>
      <c r="B54" s="121" t="s">
        <v>687</v>
      </c>
      <c r="C54" s="121"/>
      <c r="D54" s="77">
        <v>2023</v>
      </c>
      <c r="E54" s="75">
        <v>4.5</v>
      </c>
      <c r="F54" s="75">
        <v>12.4</v>
      </c>
      <c r="G54" s="75">
        <v>34.299999999999997</v>
      </c>
      <c r="H54" s="75">
        <v>48.8</v>
      </c>
      <c r="I54" s="73">
        <v>16451</v>
      </c>
      <c r="J54" s="67"/>
      <c r="K54" s="67"/>
      <c r="L54" s="67"/>
      <c r="M54" s="23"/>
      <c r="N54" s="23"/>
      <c r="O54" s="29"/>
    </row>
    <row r="55" spans="1:15" s="22" customFormat="1" ht="12.5" x14ac:dyDescent="0.25">
      <c r="A55" s="67"/>
      <c r="B55" s="121" t="s">
        <v>687</v>
      </c>
      <c r="C55" s="121"/>
      <c r="D55" s="77">
        <v>2022</v>
      </c>
      <c r="E55" s="75">
        <v>5.5</v>
      </c>
      <c r="F55" s="75">
        <v>13.5</v>
      </c>
      <c r="G55" s="75">
        <v>34.4</v>
      </c>
      <c r="H55" s="75">
        <v>46.6</v>
      </c>
      <c r="I55" s="73">
        <v>16647</v>
      </c>
      <c r="J55" s="67"/>
      <c r="K55" s="67"/>
      <c r="L55" s="67"/>
      <c r="M55" s="23"/>
      <c r="N55" s="23"/>
      <c r="O55" s="29"/>
    </row>
    <row r="56" spans="1:15" s="22" customFormat="1" ht="12.5" x14ac:dyDescent="0.25">
      <c r="A56" s="67"/>
      <c r="B56" s="121" t="s">
        <v>687</v>
      </c>
      <c r="C56" s="121"/>
      <c r="D56" s="77">
        <v>2021</v>
      </c>
      <c r="E56" s="75">
        <v>4.9000000000000004</v>
      </c>
      <c r="F56" s="75">
        <v>12.3</v>
      </c>
      <c r="G56" s="75">
        <v>33.9</v>
      </c>
      <c r="H56" s="75">
        <v>48.9</v>
      </c>
      <c r="I56" s="73">
        <v>16266</v>
      </c>
      <c r="J56" s="67"/>
      <c r="K56" s="67"/>
      <c r="L56" s="67"/>
      <c r="M56" s="23"/>
      <c r="N56" s="23"/>
      <c r="O56" s="29"/>
    </row>
    <row r="57" spans="1:15" s="22" customFormat="1" ht="12.5" x14ac:dyDescent="0.25">
      <c r="A57" s="67"/>
      <c r="B57" s="67"/>
      <c r="C57" s="67"/>
      <c r="D57" s="67"/>
      <c r="E57" s="67"/>
      <c r="F57" s="67"/>
      <c r="G57" s="67"/>
      <c r="H57" s="67"/>
      <c r="I57" s="67"/>
      <c r="J57" s="67"/>
      <c r="K57" s="67"/>
      <c r="L57" s="67"/>
      <c r="M57" s="23"/>
      <c r="N57" s="23"/>
      <c r="O57" s="29"/>
    </row>
    <row r="58" spans="1:15" s="22" customFormat="1" ht="12.5" hidden="1" x14ac:dyDescent="0.25">
      <c r="A58" s="67"/>
      <c r="B58" s="67"/>
      <c r="C58" s="67"/>
      <c r="D58" s="67"/>
      <c r="E58" s="67"/>
      <c r="F58" s="67"/>
      <c r="G58" s="67"/>
      <c r="H58" s="67"/>
      <c r="I58" s="67"/>
      <c r="J58" s="67"/>
      <c r="K58" s="67"/>
      <c r="L58" s="67"/>
      <c r="M58" s="23"/>
      <c r="N58" s="23"/>
      <c r="O58" s="29"/>
    </row>
    <row r="59" spans="1:15" s="22" customFormat="1" ht="12.5" hidden="1" x14ac:dyDescent="0.25">
      <c r="A59" s="67"/>
      <c r="B59" s="67"/>
      <c r="C59" s="67"/>
      <c r="D59" s="67"/>
      <c r="E59" s="67"/>
      <c r="F59" s="67"/>
      <c r="G59" s="67"/>
      <c r="H59" s="67"/>
      <c r="I59" s="67"/>
      <c r="J59" s="67"/>
      <c r="K59" s="67"/>
      <c r="L59" s="67"/>
      <c r="M59" s="23"/>
      <c r="N59" s="23"/>
      <c r="O59" s="29"/>
    </row>
    <row r="60" spans="1:15" s="22" customFormat="1" ht="12.5" hidden="1" x14ac:dyDescent="0.25">
      <c r="A60" s="67"/>
      <c r="B60" s="67"/>
      <c r="C60" s="67"/>
      <c r="D60" s="67"/>
      <c r="E60" s="67"/>
      <c r="F60" s="67"/>
      <c r="G60" s="67"/>
      <c r="H60" s="67"/>
      <c r="I60" s="67"/>
      <c r="J60" s="67"/>
      <c r="K60" s="67"/>
      <c r="L60" s="67"/>
      <c r="M60" s="23"/>
      <c r="N60" s="23"/>
      <c r="O60" s="29"/>
    </row>
    <row r="61" spans="1:15" s="22" customFormat="1" ht="12.5" hidden="1" x14ac:dyDescent="0.25">
      <c r="A61" s="67"/>
      <c r="B61" s="67"/>
      <c r="C61" s="67"/>
      <c r="D61" s="67"/>
      <c r="E61" s="67"/>
      <c r="F61" s="67"/>
      <c r="G61" s="67"/>
      <c r="H61" s="67"/>
      <c r="I61" s="67"/>
      <c r="J61" s="67"/>
      <c r="K61" s="67"/>
      <c r="L61" s="67"/>
      <c r="M61" s="23"/>
      <c r="N61" s="23"/>
      <c r="O61" s="29"/>
    </row>
    <row r="62" spans="1:15" s="22" customFormat="1" ht="12.5" hidden="1" x14ac:dyDescent="0.25">
      <c r="A62" s="67"/>
      <c r="B62" s="67"/>
      <c r="C62" s="67"/>
      <c r="D62" s="67"/>
      <c r="E62" s="67"/>
      <c r="F62" s="67"/>
      <c r="G62" s="67"/>
      <c r="H62" s="67"/>
      <c r="I62" s="67"/>
      <c r="J62" s="67"/>
      <c r="K62" s="67"/>
      <c r="L62" s="67"/>
      <c r="M62" s="23"/>
      <c r="N62" s="23"/>
      <c r="O62" s="29"/>
    </row>
    <row r="63" spans="1:15" s="22" customFormat="1" ht="12.5" hidden="1" x14ac:dyDescent="0.25">
      <c r="A63" s="67"/>
      <c r="B63" s="67"/>
      <c r="C63" s="67"/>
      <c r="D63" s="67"/>
      <c r="E63" s="67"/>
      <c r="F63" s="67"/>
      <c r="G63" s="67"/>
      <c r="H63" s="67"/>
      <c r="I63" s="67"/>
      <c r="J63" s="67"/>
      <c r="K63" s="67"/>
      <c r="L63" s="67"/>
      <c r="M63" s="23"/>
      <c r="N63" s="23"/>
      <c r="O63" s="29"/>
    </row>
    <row r="64" spans="1:15" s="22" customFormat="1" ht="12.5" hidden="1" x14ac:dyDescent="0.25">
      <c r="A64" s="67"/>
      <c r="B64" s="67"/>
      <c r="C64" s="67"/>
      <c r="D64" s="67"/>
      <c r="E64" s="67"/>
      <c r="F64" s="67"/>
      <c r="G64" s="67"/>
      <c r="H64" s="67"/>
      <c r="I64" s="67"/>
      <c r="J64" s="67"/>
      <c r="K64" s="67"/>
      <c r="L64" s="67"/>
      <c r="M64" s="23"/>
      <c r="N64" s="23"/>
      <c r="O64" s="29"/>
    </row>
    <row r="65" spans="1:15" s="22" customFormat="1" ht="12.5" hidden="1" x14ac:dyDescent="0.25">
      <c r="A65" s="67"/>
      <c r="B65" s="67"/>
      <c r="C65" s="67"/>
      <c r="D65" s="67"/>
      <c r="E65" s="67"/>
      <c r="F65" s="67"/>
      <c r="G65" s="67"/>
      <c r="H65" s="67"/>
      <c r="I65" s="67"/>
      <c r="J65" s="67"/>
      <c r="K65" s="67"/>
      <c r="L65" s="67"/>
      <c r="M65" s="23"/>
      <c r="N65" s="23"/>
      <c r="O65" s="29"/>
    </row>
    <row r="66" spans="1:15" s="22" customFormat="1" ht="12.5" hidden="1" x14ac:dyDescent="0.25">
      <c r="A66" s="67"/>
      <c r="B66" s="67"/>
      <c r="C66" s="67"/>
      <c r="D66" s="67"/>
      <c r="E66" s="67"/>
      <c r="F66" s="67"/>
      <c r="G66" s="67"/>
      <c r="H66" s="67"/>
      <c r="I66" s="67"/>
      <c r="J66" s="67"/>
      <c r="K66" s="67"/>
      <c r="L66" s="67"/>
      <c r="M66" s="23"/>
      <c r="N66" s="23"/>
      <c r="O66" s="29"/>
    </row>
    <row r="67" spans="1:15" s="22" customFormat="1" ht="12.5" hidden="1" x14ac:dyDescent="0.25">
      <c r="A67" s="67"/>
      <c r="B67" s="67"/>
      <c r="C67" s="67"/>
      <c r="D67" s="67"/>
      <c r="E67" s="67"/>
      <c r="F67" s="67"/>
      <c r="G67" s="67"/>
      <c r="H67" s="67"/>
      <c r="I67" s="67"/>
      <c r="J67" s="67"/>
      <c r="K67" s="67"/>
      <c r="L67" s="67"/>
      <c r="M67" s="23"/>
      <c r="N67" s="23"/>
      <c r="O67" s="29"/>
    </row>
    <row r="68" spans="1:15" s="22" customFormat="1" ht="12.5" hidden="1" x14ac:dyDescent="0.25">
      <c r="A68" s="67"/>
      <c r="B68" s="67"/>
      <c r="C68" s="67"/>
      <c r="D68" s="67"/>
      <c r="E68" s="67"/>
      <c r="F68" s="67"/>
      <c r="G68" s="67"/>
      <c r="H68" s="67"/>
      <c r="I68" s="67"/>
      <c r="J68" s="67"/>
      <c r="K68" s="67"/>
      <c r="L68" s="67"/>
      <c r="M68" s="23"/>
      <c r="N68" s="23"/>
      <c r="O68" s="29"/>
    </row>
    <row r="69" spans="1:15" s="22" customFormat="1" ht="12.5" hidden="1" x14ac:dyDescent="0.25">
      <c r="A69" s="67"/>
      <c r="B69" s="67"/>
      <c r="C69" s="67"/>
      <c r="D69" s="67"/>
      <c r="E69" s="67"/>
      <c r="F69" s="67"/>
      <c r="G69" s="67"/>
      <c r="H69" s="67"/>
      <c r="I69" s="67"/>
      <c r="J69" s="67"/>
      <c r="K69" s="67"/>
      <c r="L69" s="67"/>
      <c r="M69" s="23"/>
      <c r="N69" s="23"/>
      <c r="O69" s="29"/>
    </row>
    <row r="70" spans="1:15" s="22" customFormat="1" ht="12.5" hidden="1" x14ac:dyDescent="0.25">
      <c r="A70" s="67"/>
      <c r="B70" s="67"/>
      <c r="C70" s="67"/>
      <c r="D70" s="67"/>
      <c r="E70" s="67"/>
      <c r="F70" s="67"/>
      <c r="G70" s="67"/>
      <c r="H70" s="67"/>
      <c r="I70" s="67"/>
      <c r="J70" s="67"/>
      <c r="K70" s="67"/>
      <c r="L70" s="67"/>
      <c r="M70" s="23"/>
      <c r="N70" s="23"/>
      <c r="O70" s="29"/>
    </row>
    <row r="71" spans="1:15" s="22" customFormat="1" ht="12.5" hidden="1" x14ac:dyDescent="0.25">
      <c r="A71" s="67"/>
      <c r="B71" s="67"/>
      <c r="C71" s="67"/>
      <c r="D71" s="67"/>
      <c r="E71" s="67"/>
      <c r="F71" s="67"/>
      <c r="G71" s="67"/>
      <c r="H71" s="67"/>
      <c r="I71" s="67"/>
      <c r="J71" s="67"/>
      <c r="K71" s="67"/>
      <c r="L71" s="67"/>
      <c r="M71" s="23"/>
      <c r="N71" s="23"/>
      <c r="O71" s="29"/>
    </row>
    <row r="72" spans="1:15" s="22" customFormat="1" ht="12.5" hidden="1" x14ac:dyDescent="0.25">
      <c r="A72" s="67"/>
      <c r="B72" s="67"/>
      <c r="C72" s="67"/>
      <c r="D72" s="67"/>
      <c r="E72" s="67"/>
      <c r="F72" s="67"/>
      <c r="G72" s="67"/>
      <c r="H72" s="67"/>
      <c r="I72" s="67"/>
      <c r="J72" s="67"/>
      <c r="K72" s="67"/>
      <c r="L72" s="67"/>
      <c r="M72" s="23"/>
      <c r="N72" s="23"/>
      <c r="O72" s="29"/>
    </row>
    <row r="73" spans="1:15" s="22" customFormat="1" ht="12.5" hidden="1" x14ac:dyDescent="0.25">
      <c r="A73" s="67"/>
      <c r="B73" s="67"/>
      <c r="C73" s="67"/>
      <c r="D73" s="67"/>
      <c r="E73" s="67"/>
      <c r="F73" s="67"/>
      <c r="G73" s="67"/>
      <c r="H73" s="67"/>
      <c r="I73" s="67"/>
      <c r="J73" s="67"/>
      <c r="K73" s="67"/>
      <c r="L73" s="67"/>
      <c r="M73" s="23"/>
      <c r="N73" s="23"/>
      <c r="O73" s="29"/>
    </row>
    <row r="74" spans="1:15" s="22" customFormat="1" ht="12.5" hidden="1"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5" hidden="1" x14ac:dyDescent="0.25">
      <c r="A76" s="67"/>
      <c r="B76" s="67"/>
      <c r="C76" s="67"/>
      <c r="D76" s="67"/>
      <c r="E76" s="67"/>
      <c r="F76" s="67"/>
      <c r="G76" s="67"/>
      <c r="H76" s="67"/>
      <c r="I76" s="67"/>
      <c r="J76" s="67"/>
      <c r="K76" s="67"/>
      <c r="L76" s="67"/>
      <c r="M76" s="23"/>
      <c r="N76" s="23"/>
      <c r="O76" s="29"/>
    </row>
    <row r="77" spans="1:15" s="22" customFormat="1" ht="12.5" hidden="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tmi/Sw1BQw7cBSSabxKSscB7GNg6k3MVUbN1glZv0US565MszWWrCzb3mJYPTuMLGbrW77BtCKzFb4js0wojpg==" saltValue="YHyL/W8TkDc6rBdyp0ZRpw==" spinCount="100000" sheet="1" objects="1" scenarios="1"/>
  <mergeCells count="54">
    <mergeCell ref="B56:C56"/>
    <mergeCell ref="B45:I45"/>
    <mergeCell ref="B46:C46"/>
    <mergeCell ref="B47:C47"/>
    <mergeCell ref="B48:C48"/>
    <mergeCell ref="B49:C49"/>
    <mergeCell ref="B50:C50"/>
    <mergeCell ref="B51:I51"/>
    <mergeCell ref="B52:C52"/>
    <mergeCell ref="B53:C53"/>
    <mergeCell ref="B54:C54"/>
    <mergeCell ref="B55:C55"/>
    <mergeCell ref="B44:C44"/>
    <mergeCell ref="B33:I33"/>
    <mergeCell ref="B34:C34"/>
    <mergeCell ref="B35:C35"/>
    <mergeCell ref="B36:C36"/>
    <mergeCell ref="B37:C37"/>
    <mergeCell ref="B38:C38"/>
    <mergeCell ref="B39:I39"/>
    <mergeCell ref="B40:C40"/>
    <mergeCell ref="B41:C41"/>
    <mergeCell ref="B42:C42"/>
    <mergeCell ref="B43:C43"/>
    <mergeCell ref="B32:C32"/>
    <mergeCell ref="B21:I21"/>
    <mergeCell ref="B22:C22"/>
    <mergeCell ref="B23:C23"/>
    <mergeCell ref="B24:C24"/>
    <mergeCell ref="B25:C25"/>
    <mergeCell ref="B26:C26"/>
    <mergeCell ref="B27:I27"/>
    <mergeCell ref="B28:C28"/>
    <mergeCell ref="B29:C29"/>
    <mergeCell ref="B30:C30"/>
    <mergeCell ref="B31:C31"/>
    <mergeCell ref="B20:C20"/>
    <mergeCell ref="B9:I9"/>
    <mergeCell ref="B10:C10"/>
    <mergeCell ref="B11:C11"/>
    <mergeCell ref="B12:C12"/>
    <mergeCell ref="B13:C13"/>
    <mergeCell ref="B14:C14"/>
    <mergeCell ref="B15:I15"/>
    <mergeCell ref="B16:C16"/>
    <mergeCell ref="B17:C17"/>
    <mergeCell ref="B18:C18"/>
    <mergeCell ref="B19:C19"/>
    <mergeCell ref="B8:C8"/>
    <mergeCell ref="A1:B2"/>
    <mergeCell ref="C1:J1"/>
    <mergeCell ref="C2:K2"/>
    <mergeCell ref="B5:K5"/>
    <mergeCell ref="E7:H7"/>
  </mergeCells>
  <pageMargins left="0.2" right="0.2" top="0.25" bottom="0.35" header="0.3" footer="0.45"/>
  <pageSetup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FD4EB-3680-4C05-9A79-791171EBA1F6}">
  <sheetPr codeName="Sheet19"/>
  <dimension ref="A1:Q369"/>
  <sheetViews>
    <sheetView showRowColHeader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2" t="s">
        <v>691</v>
      </c>
      <c r="B1" s="112"/>
      <c r="C1" s="113" t="s">
        <v>217</v>
      </c>
      <c r="D1" s="113"/>
      <c r="E1" s="113"/>
      <c r="F1" s="113"/>
      <c r="G1" s="113"/>
      <c r="H1" s="113"/>
      <c r="I1" s="113"/>
      <c r="J1" s="113"/>
      <c r="K1" s="51"/>
      <c r="L1" s="4"/>
      <c r="M1" s="20"/>
      <c r="N1" s="20"/>
      <c r="O1" s="31"/>
    </row>
    <row r="2" spans="1:15" s="5" customFormat="1" ht="17.25" customHeight="1" x14ac:dyDescent="0.35">
      <c r="A2" s="94"/>
      <c r="B2" s="94"/>
      <c r="C2" s="95" t="s">
        <v>686</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11" t="s">
        <v>607</v>
      </c>
      <c r="C5" s="111"/>
      <c r="D5" s="111"/>
      <c r="E5" s="111"/>
      <c r="F5" s="111"/>
      <c r="G5" s="111"/>
      <c r="H5" s="111"/>
      <c r="I5" s="111"/>
      <c r="J5" s="111"/>
      <c r="K5" s="111"/>
      <c r="L5" s="68"/>
      <c r="M5" s="26" t="s">
        <v>607</v>
      </c>
      <c r="N5" s="26"/>
      <c r="O5" s="30"/>
    </row>
    <row r="6" spans="1:15" s="22" customFormat="1" ht="12.5" x14ac:dyDescent="0.25">
      <c r="A6" s="67"/>
      <c r="B6" s="67"/>
      <c r="C6" s="67"/>
      <c r="D6" s="67"/>
      <c r="E6" s="67"/>
      <c r="F6" s="67"/>
      <c r="G6" s="67"/>
      <c r="H6" s="67"/>
      <c r="I6" s="67"/>
      <c r="J6" s="67"/>
      <c r="K6" s="67"/>
      <c r="L6" s="67"/>
      <c r="M6" s="23"/>
      <c r="N6" s="23"/>
      <c r="O6" s="29"/>
    </row>
    <row r="7" spans="1:15" s="25" customFormat="1" x14ac:dyDescent="0.3">
      <c r="A7" s="68"/>
      <c r="B7" s="111" t="s">
        <v>281</v>
      </c>
      <c r="C7" s="111"/>
      <c r="D7" s="111"/>
      <c r="E7" s="111"/>
      <c r="F7" s="111"/>
      <c r="G7" s="111"/>
      <c r="H7" s="111"/>
      <c r="I7" s="111"/>
      <c r="J7" s="111"/>
      <c r="K7" s="111"/>
      <c r="L7" s="68"/>
      <c r="M7" s="26" t="s">
        <v>281</v>
      </c>
      <c r="N7" s="26"/>
      <c r="O7" s="30"/>
    </row>
    <row r="8" spans="1:15" s="22" customFormat="1" ht="12.5" x14ac:dyDescent="0.25">
      <c r="A8" s="67"/>
      <c r="B8" s="67"/>
      <c r="C8" s="67"/>
      <c r="D8" s="67"/>
      <c r="E8" s="67"/>
      <c r="F8" s="67"/>
      <c r="G8" s="67"/>
      <c r="H8" s="67"/>
      <c r="I8" s="67"/>
      <c r="J8" s="67"/>
      <c r="K8" s="67"/>
      <c r="L8" s="67"/>
      <c r="M8" s="23"/>
      <c r="N8" s="23"/>
      <c r="O8" s="29"/>
    </row>
    <row r="9" spans="1:15" s="52" customFormat="1" x14ac:dyDescent="0.3">
      <c r="A9" s="69"/>
      <c r="B9" s="69"/>
      <c r="C9" s="69"/>
      <c r="D9" s="69"/>
      <c r="E9" s="69"/>
      <c r="F9" s="69"/>
      <c r="G9" s="114" t="s">
        <v>687</v>
      </c>
      <c r="H9" s="114"/>
      <c r="I9" s="114"/>
      <c r="J9" s="114"/>
      <c r="K9" s="114"/>
      <c r="L9" s="69"/>
    </row>
    <row r="10" spans="1:15" s="52" customFormat="1" x14ac:dyDescent="0.3">
      <c r="A10" s="69"/>
      <c r="B10" s="69"/>
      <c r="C10" s="69"/>
      <c r="D10" s="69"/>
      <c r="E10" s="69"/>
      <c r="F10" s="69"/>
      <c r="G10" s="70" t="s">
        <v>479</v>
      </c>
      <c r="H10" s="70" t="s">
        <v>480</v>
      </c>
      <c r="I10" s="70" t="s">
        <v>503</v>
      </c>
      <c r="J10" s="70" t="s">
        <v>515</v>
      </c>
      <c r="K10" s="70" t="s">
        <v>544</v>
      </c>
      <c r="L10" s="69"/>
    </row>
    <row r="11" spans="1:15" s="22" customFormat="1" ht="12.5" x14ac:dyDescent="0.25">
      <c r="A11" s="67"/>
      <c r="B11" s="115" t="s">
        <v>46</v>
      </c>
      <c r="C11" s="115"/>
      <c r="D11" s="115"/>
      <c r="E11" s="115"/>
      <c r="F11" s="115"/>
      <c r="G11" s="75">
        <v>93.4</v>
      </c>
      <c r="H11" s="75">
        <v>93.9</v>
      </c>
      <c r="I11" s="75">
        <v>94.6</v>
      </c>
      <c r="J11" s="75">
        <v>95.5</v>
      </c>
      <c r="K11" s="75">
        <v>95.8</v>
      </c>
      <c r="L11" s="67"/>
      <c r="M11" s="23"/>
      <c r="N11" s="23" t="s">
        <v>46</v>
      </c>
      <c r="O11" s="29"/>
    </row>
    <row r="12" spans="1:15" s="25" customFormat="1" x14ac:dyDescent="0.25">
      <c r="A12" s="67"/>
      <c r="B12" s="115" t="s">
        <v>47</v>
      </c>
      <c r="C12" s="115"/>
      <c r="D12" s="115"/>
      <c r="E12" s="115"/>
      <c r="F12" s="115"/>
      <c r="G12" s="75">
        <v>6.6</v>
      </c>
      <c r="H12" s="75">
        <v>6.1</v>
      </c>
      <c r="I12" s="75">
        <v>5.4</v>
      </c>
      <c r="J12" s="75">
        <v>4.5</v>
      </c>
      <c r="K12" s="75">
        <v>4.2</v>
      </c>
      <c r="L12" s="67"/>
      <c r="M12" s="26"/>
      <c r="N12" s="26" t="s">
        <v>47</v>
      </c>
      <c r="O12" s="30"/>
    </row>
    <row r="13" spans="1:15" s="25" customFormat="1" x14ac:dyDescent="0.25">
      <c r="A13" s="67"/>
      <c r="B13" s="67"/>
      <c r="C13" s="67"/>
      <c r="D13" s="67"/>
      <c r="E13" s="67"/>
      <c r="F13" s="67"/>
      <c r="G13" s="67"/>
      <c r="H13" s="67"/>
      <c r="I13" s="67"/>
      <c r="J13" s="67"/>
      <c r="K13" s="67"/>
      <c r="L13" s="67"/>
      <c r="M13" s="26"/>
      <c r="N13" s="26"/>
      <c r="O13" s="30"/>
    </row>
    <row r="14" spans="1:15" s="25" customFormat="1" x14ac:dyDescent="0.25">
      <c r="A14" s="67"/>
      <c r="B14" s="115" t="s">
        <v>24</v>
      </c>
      <c r="C14" s="115"/>
      <c r="D14" s="115"/>
      <c r="E14" s="115"/>
      <c r="F14" s="115"/>
      <c r="G14" s="73">
        <v>15457</v>
      </c>
      <c r="H14" s="73">
        <v>15789</v>
      </c>
      <c r="I14" s="73">
        <v>15686</v>
      </c>
      <c r="J14" s="73">
        <v>15575</v>
      </c>
      <c r="K14" s="73">
        <v>16448</v>
      </c>
      <c r="L14" s="67"/>
      <c r="M14" s="26"/>
      <c r="N14" s="26" t="s">
        <v>24</v>
      </c>
      <c r="O14" s="30"/>
    </row>
    <row r="15" spans="1:15" s="22" customFormat="1" ht="12.5" x14ac:dyDescent="0.25">
      <c r="A15" s="67"/>
      <c r="B15" s="67"/>
      <c r="C15" s="67"/>
      <c r="D15" s="67"/>
      <c r="E15" s="67"/>
      <c r="F15" s="67"/>
      <c r="G15" s="67"/>
      <c r="H15" s="67"/>
      <c r="I15" s="67"/>
      <c r="J15" s="67"/>
      <c r="K15" s="67"/>
      <c r="L15" s="67"/>
      <c r="M15" s="23"/>
      <c r="N15" s="23"/>
      <c r="O15" s="29"/>
    </row>
    <row r="16" spans="1:15" s="25" customFormat="1" x14ac:dyDescent="0.3">
      <c r="A16" s="68"/>
      <c r="B16" s="111" t="s">
        <v>282</v>
      </c>
      <c r="C16" s="111"/>
      <c r="D16" s="111"/>
      <c r="E16" s="111"/>
      <c r="F16" s="111"/>
      <c r="G16" s="111"/>
      <c r="H16" s="111"/>
      <c r="I16" s="111"/>
      <c r="J16" s="111"/>
      <c r="K16" s="111"/>
      <c r="L16" s="68"/>
      <c r="M16" s="26" t="s">
        <v>282</v>
      </c>
      <c r="N16" s="26"/>
      <c r="O16" s="30"/>
    </row>
    <row r="17" spans="1:15" s="22" customFormat="1" ht="12.5" x14ac:dyDescent="0.25">
      <c r="A17" s="67"/>
      <c r="B17" s="67"/>
      <c r="C17" s="67"/>
      <c r="D17" s="67"/>
      <c r="E17" s="67"/>
      <c r="F17" s="67"/>
      <c r="G17" s="67"/>
      <c r="H17" s="67"/>
      <c r="I17" s="67"/>
      <c r="J17" s="67"/>
      <c r="K17" s="67"/>
      <c r="L17" s="67"/>
      <c r="M17" s="23"/>
      <c r="N17" s="23"/>
      <c r="O17" s="29"/>
    </row>
    <row r="18" spans="1:15" s="52" customFormat="1" x14ac:dyDescent="0.3">
      <c r="A18" s="69"/>
      <c r="B18" s="69"/>
      <c r="C18" s="69"/>
      <c r="D18" s="69"/>
      <c r="E18" s="69"/>
      <c r="F18" s="69"/>
      <c r="G18" s="114" t="s">
        <v>687</v>
      </c>
      <c r="H18" s="114"/>
      <c r="I18" s="114"/>
      <c r="J18" s="114"/>
      <c r="K18" s="114"/>
      <c r="L18" s="69"/>
    </row>
    <row r="19" spans="1:15" s="52" customFormat="1" x14ac:dyDescent="0.3">
      <c r="A19" s="69"/>
      <c r="B19" s="69"/>
      <c r="C19" s="69"/>
      <c r="D19" s="69"/>
      <c r="E19" s="69"/>
      <c r="F19" s="69"/>
      <c r="G19" s="70" t="s">
        <v>479</v>
      </c>
      <c r="H19" s="70" t="s">
        <v>480</v>
      </c>
      <c r="I19" s="70" t="s">
        <v>503</v>
      </c>
      <c r="J19" s="70" t="s">
        <v>515</v>
      </c>
      <c r="K19" s="70" t="s">
        <v>544</v>
      </c>
      <c r="L19" s="69"/>
    </row>
    <row r="20" spans="1:15" s="22" customFormat="1" ht="12.5" x14ac:dyDescent="0.25">
      <c r="A20" s="67"/>
      <c r="B20" s="115" t="s">
        <v>46</v>
      </c>
      <c r="C20" s="115"/>
      <c r="D20" s="115"/>
      <c r="E20" s="115"/>
      <c r="F20" s="115"/>
      <c r="G20" s="75">
        <v>94.4</v>
      </c>
      <c r="H20" s="75">
        <v>95</v>
      </c>
      <c r="I20" s="75">
        <v>95.6</v>
      </c>
      <c r="J20" s="75">
        <v>96.5</v>
      </c>
      <c r="K20" s="75">
        <v>96.6</v>
      </c>
      <c r="L20" s="67"/>
      <c r="M20" s="23"/>
      <c r="N20" s="23" t="s">
        <v>46</v>
      </c>
      <c r="O20" s="29"/>
    </row>
    <row r="21" spans="1:15" s="22" customFormat="1" ht="12.5" x14ac:dyDescent="0.25">
      <c r="A21" s="67"/>
      <c r="B21" s="115" t="s">
        <v>47</v>
      </c>
      <c r="C21" s="115"/>
      <c r="D21" s="115"/>
      <c r="E21" s="115"/>
      <c r="F21" s="115"/>
      <c r="G21" s="75">
        <v>5.6</v>
      </c>
      <c r="H21" s="75">
        <v>5</v>
      </c>
      <c r="I21" s="75">
        <v>4.4000000000000004</v>
      </c>
      <c r="J21" s="75">
        <v>3.5</v>
      </c>
      <c r="K21" s="75">
        <v>3.4</v>
      </c>
      <c r="L21" s="67"/>
      <c r="M21" s="23"/>
      <c r="N21" s="23" t="s">
        <v>47</v>
      </c>
      <c r="O21" s="29"/>
    </row>
    <row r="22" spans="1:15" s="22" customFormat="1" ht="12.5" x14ac:dyDescent="0.25">
      <c r="A22" s="67"/>
      <c r="B22" s="67"/>
      <c r="C22" s="67"/>
      <c r="D22" s="67"/>
      <c r="E22" s="67"/>
      <c r="F22" s="67"/>
      <c r="G22" s="67"/>
      <c r="H22" s="67"/>
      <c r="I22" s="67"/>
      <c r="J22" s="67"/>
      <c r="K22" s="67"/>
      <c r="L22" s="67"/>
      <c r="M22" s="23"/>
      <c r="N22" s="23"/>
      <c r="O22" s="29"/>
    </row>
    <row r="23" spans="1:15" s="22" customFormat="1" ht="12.5" x14ac:dyDescent="0.25">
      <c r="A23" s="67"/>
      <c r="B23" s="115" t="s">
        <v>24</v>
      </c>
      <c r="C23" s="115"/>
      <c r="D23" s="115"/>
      <c r="E23" s="115"/>
      <c r="F23" s="115"/>
      <c r="G23" s="73">
        <v>15408</v>
      </c>
      <c r="H23" s="73">
        <v>15720</v>
      </c>
      <c r="I23" s="73">
        <v>15643</v>
      </c>
      <c r="J23" s="73">
        <v>15525</v>
      </c>
      <c r="K23" s="73">
        <v>16383</v>
      </c>
      <c r="L23" s="67"/>
      <c r="M23" s="23"/>
      <c r="N23" s="23" t="s">
        <v>24</v>
      </c>
      <c r="O23" s="29"/>
    </row>
    <row r="24" spans="1:15" s="22" customFormat="1" ht="12.5" x14ac:dyDescent="0.25">
      <c r="A24" s="67"/>
      <c r="B24" s="67"/>
      <c r="C24" s="67"/>
      <c r="D24" s="67"/>
      <c r="E24" s="67"/>
      <c r="F24" s="67"/>
      <c r="G24" s="67"/>
      <c r="H24" s="67"/>
      <c r="I24" s="67"/>
      <c r="J24" s="67"/>
      <c r="K24" s="67"/>
      <c r="L24" s="67"/>
      <c r="M24" s="23"/>
      <c r="N24" s="23"/>
      <c r="O24" s="29"/>
    </row>
    <row r="25" spans="1:15" s="25" customFormat="1" x14ac:dyDescent="0.3">
      <c r="A25" s="68"/>
      <c r="B25" s="111" t="s">
        <v>283</v>
      </c>
      <c r="C25" s="111"/>
      <c r="D25" s="111"/>
      <c r="E25" s="111"/>
      <c r="F25" s="111"/>
      <c r="G25" s="111"/>
      <c r="H25" s="111"/>
      <c r="I25" s="111"/>
      <c r="J25" s="111"/>
      <c r="K25" s="111"/>
      <c r="L25" s="68"/>
      <c r="M25" s="26" t="s">
        <v>283</v>
      </c>
      <c r="N25" s="26"/>
      <c r="O25" s="30"/>
    </row>
    <row r="26" spans="1:15" s="22" customFormat="1" ht="12.5" x14ac:dyDescent="0.25">
      <c r="A26" s="67"/>
      <c r="B26" s="67"/>
      <c r="C26" s="67"/>
      <c r="D26" s="67"/>
      <c r="E26" s="67"/>
      <c r="F26" s="67"/>
      <c r="G26" s="67"/>
      <c r="H26" s="67"/>
      <c r="I26" s="67"/>
      <c r="J26" s="67"/>
      <c r="K26" s="67"/>
      <c r="L26" s="67"/>
      <c r="M26" s="23"/>
      <c r="N26" s="23"/>
      <c r="O26" s="29"/>
    </row>
    <row r="27" spans="1:15" s="52" customFormat="1" x14ac:dyDescent="0.3">
      <c r="A27" s="69"/>
      <c r="B27" s="69"/>
      <c r="C27" s="69"/>
      <c r="D27" s="69"/>
      <c r="E27" s="69"/>
      <c r="F27" s="69"/>
      <c r="G27" s="114" t="s">
        <v>687</v>
      </c>
      <c r="H27" s="114"/>
      <c r="I27" s="114"/>
      <c r="J27" s="114"/>
      <c r="K27" s="114"/>
      <c r="L27" s="69"/>
    </row>
    <row r="28" spans="1:15" s="52" customFormat="1" x14ac:dyDescent="0.3">
      <c r="A28" s="69"/>
      <c r="B28" s="69"/>
      <c r="C28" s="69"/>
      <c r="D28" s="69"/>
      <c r="E28" s="69"/>
      <c r="F28" s="69"/>
      <c r="G28" s="70" t="s">
        <v>479</v>
      </c>
      <c r="H28" s="70" t="s">
        <v>480</v>
      </c>
      <c r="I28" s="70" t="s">
        <v>503</v>
      </c>
      <c r="J28" s="70" t="s">
        <v>515</v>
      </c>
      <c r="K28" s="70" t="s">
        <v>544</v>
      </c>
      <c r="L28" s="69"/>
    </row>
    <row r="29" spans="1:15" s="22" customFormat="1" ht="12.5" x14ac:dyDescent="0.25">
      <c r="A29" s="67"/>
      <c r="B29" s="115" t="s">
        <v>46</v>
      </c>
      <c r="C29" s="115"/>
      <c r="D29" s="115"/>
      <c r="E29" s="115"/>
      <c r="F29" s="115"/>
      <c r="G29" s="75">
        <v>95.9</v>
      </c>
      <c r="H29" s="75">
        <v>96.3</v>
      </c>
      <c r="I29" s="75">
        <v>96.8</v>
      </c>
      <c r="J29" s="75">
        <v>97.3</v>
      </c>
      <c r="K29" s="75">
        <v>97.5</v>
      </c>
      <c r="L29" s="67"/>
      <c r="M29" s="23"/>
      <c r="N29" s="23" t="s">
        <v>46</v>
      </c>
      <c r="O29" s="29"/>
    </row>
    <row r="30" spans="1:15" s="22" customFormat="1" ht="12.5" x14ac:dyDescent="0.25">
      <c r="A30" s="67"/>
      <c r="B30" s="115" t="s">
        <v>47</v>
      </c>
      <c r="C30" s="115"/>
      <c r="D30" s="115"/>
      <c r="E30" s="115"/>
      <c r="F30" s="115"/>
      <c r="G30" s="75">
        <v>4.0999999999999996</v>
      </c>
      <c r="H30" s="75">
        <v>3.7</v>
      </c>
      <c r="I30" s="75">
        <v>3.2</v>
      </c>
      <c r="J30" s="75">
        <v>2.7</v>
      </c>
      <c r="K30" s="75">
        <v>2.5</v>
      </c>
      <c r="L30" s="67"/>
      <c r="M30" s="23"/>
      <c r="N30" s="23" t="s">
        <v>47</v>
      </c>
      <c r="O30" s="29"/>
    </row>
    <row r="31" spans="1:15" s="22" customFormat="1" ht="12.5" x14ac:dyDescent="0.25">
      <c r="A31" s="67"/>
      <c r="B31" s="67"/>
      <c r="C31" s="67"/>
      <c r="D31" s="67"/>
      <c r="E31" s="67"/>
      <c r="F31" s="67"/>
      <c r="G31" s="67"/>
      <c r="H31" s="67"/>
      <c r="I31" s="67"/>
      <c r="J31" s="67"/>
      <c r="K31" s="67"/>
      <c r="L31" s="67"/>
      <c r="M31" s="23"/>
      <c r="N31" s="23"/>
      <c r="O31" s="29"/>
    </row>
    <row r="32" spans="1:15" s="22" customFormat="1" ht="12.5" x14ac:dyDescent="0.25">
      <c r="A32" s="67"/>
      <c r="B32" s="115" t="s">
        <v>24</v>
      </c>
      <c r="C32" s="115"/>
      <c r="D32" s="115"/>
      <c r="E32" s="115"/>
      <c r="F32" s="115"/>
      <c r="G32" s="73">
        <v>15427</v>
      </c>
      <c r="H32" s="73">
        <v>15741</v>
      </c>
      <c r="I32" s="73">
        <v>15649</v>
      </c>
      <c r="J32" s="73">
        <v>15551</v>
      </c>
      <c r="K32" s="73">
        <v>16414</v>
      </c>
      <c r="L32" s="67"/>
      <c r="M32" s="23"/>
      <c r="N32" s="23" t="s">
        <v>24</v>
      </c>
      <c r="O32" s="29"/>
    </row>
    <row r="33" spans="1:15" s="22" customFormat="1" ht="12.5" x14ac:dyDescent="0.25">
      <c r="A33" s="67"/>
      <c r="B33" s="67"/>
      <c r="C33" s="67"/>
      <c r="D33" s="67"/>
      <c r="E33" s="67"/>
      <c r="F33" s="67"/>
      <c r="G33" s="67"/>
      <c r="H33" s="67"/>
      <c r="I33" s="67"/>
      <c r="J33" s="67"/>
      <c r="K33" s="67"/>
      <c r="L33" s="67"/>
      <c r="M33" s="23"/>
      <c r="N33" s="23"/>
      <c r="O33" s="29"/>
    </row>
    <row r="34" spans="1:15" s="22" customFormat="1" x14ac:dyDescent="0.3">
      <c r="A34" s="67"/>
      <c r="B34" s="67"/>
      <c r="C34" s="67"/>
      <c r="D34" s="67"/>
      <c r="E34" s="116" t="s">
        <v>602</v>
      </c>
      <c r="F34" s="116"/>
      <c r="G34" s="116"/>
      <c r="H34" s="116"/>
      <c r="I34" s="116"/>
      <c r="J34" s="67"/>
      <c r="K34" s="67"/>
      <c r="L34" s="67"/>
      <c r="M34" s="23"/>
      <c r="N34" s="23"/>
      <c r="O34" s="29"/>
    </row>
    <row r="35" spans="1:15" s="22" customFormat="1" ht="29" customHeight="1" x14ac:dyDescent="0.3">
      <c r="A35" s="67"/>
      <c r="B35" s="117" t="s">
        <v>23</v>
      </c>
      <c r="C35" s="117"/>
      <c r="D35" s="76" t="s">
        <v>603</v>
      </c>
      <c r="E35" s="76" t="s">
        <v>151</v>
      </c>
      <c r="F35" s="76" t="s">
        <v>152</v>
      </c>
      <c r="G35" s="76" t="s">
        <v>153</v>
      </c>
      <c r="H35" s="76" t="s">
        <v>154</v>
      </c>
      <c r="I35" s="76" t="s">
        <v>155</v>
      </c>
      <c r="J35" s="76" t="s">
        <v>22</v>
      </c>
      <c r="K35" s="67"/>
      <c r="L35" s="67"/>
      <c r="M35" s="23"/>
      <c r="N35" s="23"/>
      <c r="O35" s="29"/>
    </row>
    <row r="36" spans="1:15" s="22" customFormat="1" ht="12.5" x14ac:dyDescent="0.25">
      <c r="A36" s="67"/>
      <c r="B36" s="118" t="s">
        <v>284</v>
      </c>
      <c r="C36" s="119"/>
      <c r="D36" s="119"/>
      <c r="E36" s="119"/>
      <c r="F36" s="119"/>
      <c r="G36" s="119"/>
      <c r="H36" s="119"/>
      <c r="I36" s="119"/>
      <c r="J36" s="120"/>
      <c r="K36" s="67"/>
      <c r="L36" s="67"/>
      <c r="M36" s="23" t="s">
        <v>284</v>
      </c>
      <c r="N36" s="23"/>
      <c r="O36" s="29"/>
    </row>
    <row r="37" spans="1:15" s="22" customFormat="1" ht="12.5" x14ac:dyDescent="0.25">
      <c r="A37" s="67"/>
      <c r="B37" s="121" t="s">
        <v>687</v>
      </c>
      <c r="C37" s="121"/>
      <c r="D37" s="77">
        <v>2025</v>
      </c>
      <c r="E37" s="75">
        <v>1.4</v>
      </c>
      <c r="F37" s="75">
        <v>2.8</v>
      </c>
      <c r="G37" s="75">
        <v>7</v>
      </c>
      <c r="H37" s="75">
        <v>32.5</v>
      </c>
      <c r="I37" s="75">
        <v>56.3</v>
      </c>
      <c r="J37" s="73">
        <v>16439</v>
      </c>
      <c r="K37" s="67"/>
      <c r="L37" s="67"/>
      <c r="M37" s="23"/>
      <c r="N37" s="23"/>
      <c r="O37" s="29"/>
    </row>
    <row r="38" spans="1:15" s="22" customFormat="1" ht="12.5" x14ac:dyDescent="0.25">
      <c r="A38" s="67"/>
      <c r="B38" s="121" t="s">
        <v>687</v>
      </c>
      <c r="C38" s="121"/>
      <c r="D38" s="77">
        <v>2024</v>
      </c>
      <c r="E38" s="75">
        <v>1.5</v>
      </c>
      <c r="F38" s="75">
        <v>3.2</v>
      </c>
      <c r="G38" s="75">
        <v>7.1</v>
      </c>
      <c r="H38" s="75">
        <v>33.9</v>
      </c>
      <c r="I38" s="75">
        <v>54.4</v>
      </c>
      <c r="J38" s="73">
        <v>15569</v>
      </c>
      <c r="K38" s="67"/>
      <c r="L38" s="67"/>
      <c r="M38" s="23"/>
      <c r="N38" s="23"/>
      <c r="O38" s="29"/>
    </row>
    <row r="39" spans="1:15" s="22" customFormat="1" ht="12.5" x14ac:dyDescent="0.25">
      <c r="A39" s="67"/>
      <c r="B39" s="121" t="s">
        <v>687</v>
      </c>
      <c r="C39" s="121"/>
      <c r="D39" s="77">
        <v>2023</v>
      </c>
      <c r="E39" s="75">
        <v>1.7</v>
      </c>
      <c r="F39" s="75">
        <v>3.6</v>
      </c>
      <c r="G39" s="75">
        <v>7.9</v>
      </c>
      <c r="H39" s="75">
        <v>35.1</v>
      </c>
      <c r="I39" s="75">
        <v>51.7</v>
      </c>
      <c r="J39" s="73">
        <v>15673</v>
      </c>
      <c r="K39" s="67"/>
      <c r="L39" s="67"/>
      <c r="M39" s="23"/>
      <c r="N39" s="23"/>
      <c r="O39" s="29"/>
    </row>
    <row r="40" spans="1:15" s="22" customFormat="1" ht="12.5" x14ac:dyDescent="0.25">
      <c r="A40" s="67"/>
      <c r="B40" s="121" t="s">
        <v>687</v>
      </c>
      <c r="C40" s="121"/>
      <c r="D40" s="77">
        <v>2022</v>
      </c>
      <c r="E40" s="75">
        <v>1.7</v>
      </c>
      <c r="F40" s="75">
        <v>3.6</v>
      </c>
      <c r="G40" s="75">
        <v>8.6999999999999993</v>
      </c>
      <c r="H40" s="75">
        <v>35.200000000000003</v>
      </c>
      <c r="I40" s="75">
        <v>50.7</v>
      </c>
      <c r="J40" s="73">
        <v>15744</v>
      </c>
      <c r="K40" s="67"/>
      <c r="L40" s="67"/>
      <c r="M40" s="23"/>
      <c r="N40" s="23"/>
      <c r="O40" s="29"/>
    </row>
    <row r="41" spans="1:15" s="22" customFormat="1" ht="12.5" x14ac:dyDescent="0.25">
      <c r="A41" s="67"/>
      <c r="B41" s="121" t="s">
        <v>687</v>
      </c>
      <c r="C41" s="121"/>
      <c r="D41" s="77">
        <v>2021</v>
      </c>
      <c r="E41" s="75">
        <v>1.6</v>
      </c>
      <c r="F41" s="75">
        <v>3.6</v>
      </c>
      <c r="G41" s="75">
        <v>7.8</v>
      </c>
      <c r="H41" s="75">
        <v>34.5</v>
      </c>
      <c r="I41" s="75">
        <v>52.5</v>
      </c>
      <c r="J41" s="73">
        <v>15422</v>
      </c>
      <c r="K41" s="67"/>
      <c r="L41" s="67"/>
      <c r="M41" s="23"/>
      <c r="N41" s="23"/>
      <c r="O41" s="29"/>
    </row>
    <row r="42" spans="1:15" s="22" customFormat="1" ht="25" x14ac:dyDescent="0.25">
      <c r="A42" s="67"/>
      <c r="B42" s="118" t="s">
        <v>534</v>
      </c>
      <c r="C42" s="119"/>
      <c r="D42" s="119"/>
      <c r="E42" s="119"/>
      <c r="F42" s="119"/>
      <c r="G42" s="119"/>
      <c r="H42" s="119"/>
      <c r="I42" s="119"/>
      <c r="J42" s="120"/>
      <c r="K42" s="67"/>
      <c r="L42" s="67"/>
      <c r="M42" s="23" t="s">
        <v>534</v>
      </c>
      <c r="N42" s="23"/>
      <c r="O42" s="29"/>
    </row>
    <row r="43" spans="1:15" s="22" customFormat="1" ht="12.5" x14ac:dyDescent="0.25">
      <c r="A43" s="67"/>
      <c r="B43" s="121" t="s">
        <v>687</v>
      </c>
      <c r="C43" s="121"/>
      <c r="D43" s="77">
        <v>2025</v>
      </c>
      <c r="E43" s="75">
        <v>1.1000000000000001</v>
      </c>
      <c r="F43" s="75">
        <v>2.2000000000000002</v>
      </c>
      <c r="G43" s="75">
        <v>6.4</v>
      </c>
      <c r="H43" s="75">
        <v>25.1</v>
      </c>
      <c r="I43" s="75">
        <v>65.099999999999994</v>
      </c>
      <c r="J43" s="73">
        <v>10264</v>
      </c>
      <c r="K43" s="67"/>
      <c r="L43" s="67"/>
      <c r="M43" s="23"/>
      <c r="N43" s="23"/>
      <c r="O43" s="29"/>
    </row>
    <row r="44" spans="1:15" s="22" customFormat="1" ht="12.5" x14ac:dyDescent="0.25">
      <c r="A44" s="67"/>
      <c r="B44" s="121" t="s">
        <v>687</v>
      </c>
      <c r="C44" s="121"/>
      <c r="D44" s="77">
        <v>2024</v>
      </c>
      <c r="E44" s="75">
        <v>1.3</v>
      </c>
      <c r="F44" s="75">
        <v>2.5</v>
      </c>
      <c r="G44" s="75">
        <v>6.1</v>
      </c>
      <c r="H44" s="75">
        <v>28</v>
      </c>
      <c r="I44" s="75">
        <v>62.2</v>
      </c>
      <c r="J44" s="73">
        <v>9559</v>
      </c>
      <c r="K44" s="67"/>
      <c r="L44" s="67"/>
      <c r="M44" s="23"/>
      <c r="N44" s="23"/>
      <c r="O44" s="29"/>
    </row>
    <row r="45" spans="1:15" s="22" customFormat="1" ht="12.5" x14ac:dyDescent="0.25">
      <c r="A45" s="67"/>
      <c r="B45" s="121" t="s">
        <v>687</v>
      </c>
      <c r="C45" s="121"/>
      <c r="D45" s="77">
        <v>2023</v>
      </c>
      <c r="E45" s="75">
        <v>1.4</v>
      </c>
      <c r="F45" s="75">
        <v>2.2999999999999998</v>
      </c>
      <c r="G45" s="75">
        <v>7.6</v>
      </c>
      <c r="H45" s="75">
        <v>28.7</v>
      </c>
      <c r="I45" s="75">
        <v>60.1</v>
      </c>
      <c r="J45" s="73">
        <v>9317</v>
      </c>
      <c r="K45" s="67"/>
      <c r="L45" s="67"/>
      <c r="M45" s="23"/>
      <c r="N45" s="23"/>
      <c r="O45" s="29"/>
    </row>
    <row r="46" spans="1:15" s="22" customFormat="1" ht="12.5" x14ac:dyDescent="0.25">
      <c r="A46" s="67"/>
      <c r="B46" s="121" t="s">
        <v>687</v>
      </c>
      <c r="C46" s="121"/>
      <c r="D46" s="77">
        <v>2022</v>
      </c>
      <c r="E46" s="75">
        <v>1.4</v>
      </c>
      <c r="F46" s="75">
        <v>2.9</v>
      </c>
      <c r="G46" s="75">
        <v>7.5</v>
      </c>
      <c r="H46" s="75">
        <v>29.4</v>
      </c>
      <c r="I46" s="75">
        <v>58.8</v>
      </c>
      <c r="J46" s="73">
        <v>9057</v>
      </c>
      <c r="K46" s="67"/>
      <c r="L46" s="67"/>
      <c r="M46" s="23"/>
      <c r="N46" s="23"/>
      <c r="O46" s="29"/>
    </row>
    <row r="47" spans="1:15" s="22" customFormat="1" ht="12.5" x14ac:dyDescent="0.25">
      <c r="A47" s="67"/>
      <c r="B47" s="121" t="s">
        <v>687</v>
      </c>
      <c r="C47" s="121"/>
      <c r="D47" s="77">
        <v>2021</v>
      </c>
      <c r="E47" s="75">
        <v>1.7</v>
      </c>
      <c r="F47" s="75">
        <v>2.8</v>
      </c>
      <c r="G47" s="75">
        <v>7.9</v>
      </c>
      <c r="H47" s="75">
        <v>29.7</v>
      </c>
      <c r="I47" s="75">
        <v>58</v>
      </c>
      <c r="J47" s="73">
        <v>8509</v>
      </c>
      <c r="K47" s="67"/>
      <c r="L47" s="67"/>
      <c r="M47" s="23"/>
      <c r="N47" s="23"/>
      <c r="O47" s="29"/>
    </row>
    <row r="48" spans="1:15" s="22" customFormat="1" ht="12.5" x14ac:dyDescent="0.25">
      <c r="A48" s="67"/>
      <c r="B48" s="67"/>
      <c r="C48" s="67"/>
      <c r="D48" s="67"/>
      <c r="E48" s="67"/>
      <c r="F48" s="67"/>
      <c r="G48" s="67"/>
      <c r="H48" s="67"/>
      <c r="I48" s="67"/>
      <c r="J48" s="67"/>
      <c r="K48" s="67"/>
      <c r="L48" s="67"/>
      <c r="M48" s="23"/>
      <c r="N48" s="23"/>
      <c r="O48" s="29"/>
    </row>
    <row r="49" spans="1:15" s="22" customFormat="1" ht="12.5" hidden="1" x14ac:dyDescent="0.25">
      <c r="A49" s="67"/>
      <c r="B49" s="67"/>
      <c r="C49" s="67"/>
      <c r="D49" s="67"/>
      <c r="E49" s="67"/>
      <c r="F49" s="67"/>
      <c r="G49" s="67"/>
      <c r="H49" s="67"/>
      <c r="I49" s="67"/>
      <c r="J49" s="67"/>
      <c r="K49" s="67"/>
      <c r="L49" s="67"/>
      <c r="M49" s="23"/>
      <c r="N49" s="23"/>
      <c r="O49" s="29"/>
    </row>
    <row r="50" spans="1:15" s="22" customFormat="1" ht="12.5" hidden="1" x14ac:dyDescent="0.25">
      <c r="A50" s="67"/>
      <c r="B50" s="67"/>
      <c r="C50" s="67"/>
      <c r="D50" s="67"/>
      <c r="E50" s="67"/>
      <c r="F50" s="67"/>
      <c r="G50" s="67"/>
      <c r="H50" s="67"/>
      <c r="I50" s="67"/>
      <c r="J50" s="67"/>
      <c r="K50" s="67"/>
      <c r="L50" s="67"/>
      <c r="M50" s="23"/>
      <c r="N50" s="23"/>
      <c r="O50" s="29"/>
    </row>
    <row r="51" spans="1:15" s="22" customFormat="1" ht="12.5" hidden="1" x14ac:dyDescent="0.25">
      <c r="A51" s="67"/>
      <c r="B51" s="67"/>
      <c r="C51" s="67"/>
      <c r="D51" s="67"/>
      <c r="E51" s="67"/>
      <c r="F51" s="67"/>
      <c r="G51" s="67"/>
      <c r="H51" s="67"/>
      <c r="I51" s="67"/>
      <c r="J51" s="67"/>
      <c r="K51" s="67"/>
      <c r="L51" s="67"/>
      <c r="M51" s="23"/>
      <c r="N51" s="23"/>
      <c r="O51" s="29"/>
    </row>
    <row r="52" spans="1:15" s="22" customFormat="1" ht="12.5" hidden="1" x14ac:dyDescent="0.25">
      <c r="A52" s="67"/>
      <c r="B52" s="67"/>
      <c r="C52" s="67"/>
      <c r="D52" s="67"/>
      <c r="E52" s="67"/>
      <c r="F52" s="67"/>
      <c r="G52" s="67"/>
      <c r="H52" s="67"/>
      <c r="I52" s="67"/>
      <c r="J52" s="67"/>
      <c r="K52" s="67"/>
      <c r="L52" s="67"/>
      <c r="M52" s="23"/>
      <c r="N52" s="23"/>
      <c r="O52" s="29"/>
    </row>
    <row r="53" spans="1:15" s="22" customFormat="1" ht="12.5" hidden="1" x14ac:dyDescent="0.25">
      <c r="A53" s="67"/>
      <c r="B53" s="67"/>
      <c r="C53" s="67"/>
      <c r="D53" s="67"/>
      <c r="E53" s="67"/>
      <c r="F53" s="67"/>
      <c r="G53" s="67"/>
      <c r="H53" s="67"/>
      <c r="I53" s="67"/>
      <c r="J53" s="67"/>
      <c r="K53" s="67"/>
      <c r="L53" s="67"/>
      <c r="M53" s="23"/>
      <c r="N53" s="23"/>
      <c r="O53" s="29"/>
    </row>
    <row r="54" spans="1:15" s="22" customFormat="1" ht="12.5" hidden="1" x14ac:dyDescent="0.25">
      <c r="A54" s="67"/>
      <c r="B54" s="67"/>
      <c r="C54" s="67"/>
      <c r="D54" s="67"/>
      <c r="E54" s="67"/>
      <c r="F54" s="67"/>
      <c r="G54" s="67"/>
      <c r="H54" s="67"/>
      <c r="I54" s="67"/>
      <c r="J54" s="67"/>
      <c r="K54" s="67"/>
      <c r="L54" s="67"/>
      <c r="M54" s="23"/>
      <c r="N54" s="23"/>
      <c r="O54" s="29"/>
    </row>
    <row r="55" spans="1:15" s="22" customFormat="1" ht="12.5" hidden="1" x14ac:dyDescent="0.25">
      <c r="A55" s="67"/>
      <c r="B55" s="67"/>
      <c r="C55" s="67"/>
      <c r="D55" s="67"/>
      <c r="E55" s="67"/>
      <c r="F55" s="67"/>
      <c r="G55" s="67"/>
      <c r="H55" s="67"/>
      <c r="I55" s="67"/>
      <c r="J55" s="67"/>
      <c r="K55" s="67"/>
      <c r="L55" s="67"/>
      <c r="M55" s="23"/>
      <c r="N55" s="23"/>
      <c r="O55" s="29"/>
    </row>
    <row r="56" spans="1:15" s="22" customFormat="1" ht="12.5" hidden="1" x14ac:dyDescent="0.25">
      <c r="A56" s="67"/>
      <c r="B56" s="67"/>
      <c r="C56" s="67"/>
      <c r="D56" s="67"/>
      <c r="E56" s="67"/>
      <c r="F56" s="67"/>
      <c r="G56" s="67"/>
      <c r="H56" s="67"/>
      <c r="I56" s="67"/>
      <c r="J56" s="67"/>
      <c r="K56" s="67"/>
      <c r="L56" s="67"/>
      <c r="M56" s="23"/>
      <c r="N56" s="23"/>
      <c r="O56" s="29"/>
    </row>
    <row r="57" spans="1:15" s="22" customFormat="1" ht="12.5" hidden="1" x14ac:dyDescent="0.25">
      <c r="A57" s="67"/>
      <c r="B57" s="67"/>
      <c r="C57" s="67"/>
      <c r="D57" s="67"/>
      <c r="E57" s="67"/>
      <c r="F57" s="67"/>
      <c r="G57" s="67"/>
      <c r="H57" s="67"/>
      <c r="I57" s="67"/>
      <c r="J57" s="67"/>
      <c r="K57" s="67"/>
      <c r="L57" s="67"/>
      <c r="M57" s="23"/>
      <c r="N57" s="23"/>
      <c r="O57" s="29"/>
    </row>
    <row r="58" spans="1:15" s="22" customFormat="1" ht="12.5" hidden="1" x14ac:dyDescent="0.25">
      <c r="A58" s="67"/>
      <c r="B58" s="67"/>
      <c r="C58" s="67"/>
      <c r="D58" s="67"/>
      <c r="E58" s="67"/>
      <c r="F58" s="67"/>
      <c r="G58" s="67"/>
      <c r="H58" s="67"/>
      <c r="I58" s="67"/>
      <c r="J58" s="67"/>
      <c r="K58" s="67"/>
      <c r="L58" s="67"/>
      <c r="M58" s="23"/>
      <c r="N58" s="23"/>
      <c r="O58" s="29"/>
    </row>
    <row r="59" spans="1:15" s="22" customFormat="1" ht="12.5" hidden="1" x14ac:dyDescent="0.25">
      <c r="A59" s="67"/>
      <c r="B59" s="67"/>
      <c r="C59" s="67"/>
      <c r="D59" s="67"/>
      <c r="E59" s="67"/>
      <c r="F59" s="67"/>
      <c r="G59" s="67"/>
      <c r="H59" s="67"/>
      <c r="I59" s="67"/>
      <c r="J59" s="67"/>
      <c r="K59" s="67"/>
      <c r="L59" s="67"/>
      <c r="M59" s="23"/>
      <c r="N59" s="23"/>
      <c r="O59" s="29"/>
    </row>
    <row r="60" spans="1:15" s="22" customFormat="1" ht="12.5" hidden="1" x14ac:dyDescent="0.25">
      <c r="A60" s="67"/>
      <c r="B60" s="67"/>
      <c r="C60" s="67"/>
      <c r="D60" s="67"/>
      <c r="E60" s="67"/>
      <c r="F60" s="67"/>
      <c r="G60" s="67"/>
      <c r="H60" s="67"/>
      <c r="I60" s="67"/>
      <c r="J60" s="67"/>
      <c r="K60" s="67"/>
      <c r="L60" s="67"/>
      <c r="M60" s="23"/>
      <c r="N60" s="23"/>
      <c r="O60" s="29"/>
    </row>
    <row r="61" spans="1:15" s="22" customFormat="1" ht="12.5" hidden="1" x14ac:dyDescent="0.25">
      <c r="A61" s="67"/>
      <c r="B61" s="67"/>
      <c r="C61" s="67"/>
      <c r="D61" s="67"/>
      <c r="E61" s="67"/>
      <c r="F61" s="67"/>
      <c r="G61" s="67"/>
      <c r="H61" s="67"/>
      <c r="I61" s="67"/>
      <c r="J61" s="67"/>
      <c r="K61" s="67"/>
      <c r="L61" s="67"/>
      <c r="M61" s="23"/>
      <c r="N61" s="23"/>
      <c r="O61" s="29"/>
    </row>
    <row r="62" spans="1:15" s="22" customFormat="1" ht="12.5" hidden="1" x14ac:dyDescent="0.25">
      <c r="A62" s="67"/>
      <c r="B62" s="67"/>
      <c r="C62" s="67"/>
      <c r="D62" s="67"/>
      <c r="E62" s="67"/>
      <c r="F62" s="67"/>
      <c r="G62" s="67"/>
      <c r="H62" s="67"/>
      <c r="I62" s="67"/>
      <c r="J62" s="67"/>
      <c r="K62" s="67"/>
      <c r="L62" s="67"/>
      <c r="M62" s="23"/>
      <c r="N62" s="23"/>
      <c r="O62" s="29"/>
    </row>
    <row r="63" spans="1:15" s="22" customFormat="1" ht="12.5" hidden="1" x14ac:dyDescent="0.25">
      <c r="A63" s="67"/>
      <c r="B63" s="67"/>
      <c r="C63" s="67"/>
      <c r="D63" s="67"/>
      <c r="E63" s="67"/>
      <c r="F63" s="67"/>
      <c r="G63" s="67"/>
      <c r="H63" s="67"/>
      <c r="I63" s="67"/>
      <c r="J63" s="67"/>
      <c r="K63" s="67"/>
      <c r="L63" s="67"/>
      <c r="M63" s="23"/>
      <c r="N63" s="23"/>
      <c r="O63" s="29"/>
    </row>
    <row r="64" spans="1:15" s="22" customFormat="1" ht="12.5" hidden="1" x14ac:dyDescent="0.25">
      <c r="A64" s="67"/>
      <c r="B64" s="67"/>
      <c r="C64" s="67"/>
      <c r="D64" s="67"/>
      <c r="E64" s="67"/>
      <c r="F64" s="67"/>
      <c r="G64" s="67"/>
      <c r="H64" s="67"/>
      <c r="I64" s="67"/>
      <c r="J64" s="67"/>
      <c r="K64" s="67"/>
      <c r="L64" s="67"/>
      <c r="M64" s="23"/>
      <c r="N64" s="23"/>
      <c r="O64" s="29"/>
    </row>
    <row r="65" spans="1:15" s="22" customFormat="1" ht="12.5" hidden="1" x14ac:dyDescent="0.25">
      <c r="A65" s="67"/>
      <c r="B65" s="67"/>
      <c r="C65" s="67"/>
      <c r="D65" s="67"/>
      <c r="E65" s="67"/>
      <c r="F65" s="67"/>
      <c r="G65" s="67"/>
      <c r="H65" s="67"/>
      <c r="I65" s="67"/>
      <c r="J65" s="67"/>
      <c r="K65" s="67"/>
      <c r="L65" s="67"/>
      <c r="M65" s="23"/>
      <c r="N65" s="23"/>
      <c r="O65" s="29"/>
    </row>
    <row r="66" spans="1:15" s="22" customFormat="1" ht="12.5" hidden="1" x14ac:dyDescent="0.25">
      <c r="A66" s="67"/>
      <c r="B66" s="67"/>
      <c r="C66" s="67"/>
      <c r="D66" s="67"/>
      <c r="E66" s="67"/>
      <c r="F66" s="67"/>
      <c r="G66" s="67"/>
      <c r="H66" s="67"/>
      <c r="I66" s="67"/>
      <c r="J66" s="67"/>
      <c r="K66" s="67"/>
      <c r="L66" s="67"/>
      <c r="M66" s="23"/>
      <c r="N66" s="23"/>
      <c r="O66" s="29"/>
    </row>
    <row r="67" spans="1:15" s="22" customFormat="1" ht="12.5" hidden="1" x14ac:dyDescent="0.25">
      <c r="A67" s="67"/>
      <c r="B67" s="67"/>
      <c r="C67" s="67"/>
      <c r="D67" s="67"/>
      <c r="E67" s="67"/>
      <c r="F67" s="67"/>
      <c r="G67" s="67"/>
      <c r="H67" s="67"/>
      <c r="I67" s="67"/>
      <c r="J67" s="67"/>
      <c r="K67" s="67"/>
      <c r="L67" s="67"/>
      <c r="M67" s="23"/>
      <c r="N67" s="23"/>
      <c r="O67" s="29"/>
    </row>
    <row r="68" spans="1:15" s="22" customFormat="1" ht="12.5" hidden="1" x14ac:dyDescent="0.25">
      <c r="A68" s="67"/>
      <c r="B68" s="67"/>
      <c r="C68" s="67"/>
      <c r="D68" s="67"/>
      <c r="E68" s="67"/>
      <c r="F68" s="67"/>
      <c r="G68" s="67"/>
      <c r="H68" s="67"/>
      <c r="I68" s="67"/>
      <c r="J68" s="67"/>
      <c r="K68" s="67"/>
      <c r="L68" s="67"/>
      <c r="M68" s="23"/>
      <c r="N68" s="23"/>
      <c r="O68" s="29"/>
    </row>
    <row r="69" spans="1:15" s="22" customFormat="1" ht="12.5" hidden="1" x14ac:dyDescent="0.25">
      <c r="A69" s="67"/>
      <c r="B69" s="67"/>
      <c r="C69" s="67"/>
      <c r="D69" s="67"/>
      <c r="E69" s="67"/>
      <c r="F69" s="67"/>
      <c r="G69" s="67"/>
      <c r="H69" s="67"/>
      <c r="I69" s="67"/>
      <c r="J69" s="67"/>
      <c r="K69" s="67"/>
      <c r="L69" s="67"/>
      <c r="M69" s="23"/>
      <c r="N69" s="23"/>
      <c r="O69" s="29"/>
    </row>
    <row r="70" spans="1:15" s="22" customFormat="1" ht="12.5" hidden="1" x14ac:dyDescent="0.25">
      <c r="A70" s="67"/>
      <c r="B70" s="67"/>
      <c r="C70" s="67"/>
      <c r="D70" s="67"/>
      <c r="E70" s="67"/>
      <c r="F70" s="67"/>
      <c r="G70" s="67"/>
      <c r="H70" s="67"/>
      <c r="I70" s="67"/>
      <c r="J70" s="67"/>
      <c r="K70" s="67"/>
      <c r="L70" s="67"/>
      <c r="M70" s="23"/>
      <c r="N70" s="23"/>
      <c r="O70" s="29"/>
    </row>
    <row r="71" spans="1:15" s="22" customFormat="1" ht="12.5" hidden="1" x14ac:dyDescent="0.25">
      <c r="A71" s="67"/>
      <c r="B71" s="67"/>
      <c r="C71" s="67"/>
      <c r="D71" s="67"/>
      <c r="E71" s="67"/>
      <c r="F71" s="67"/>
      <c r="G71" s="67"/>
      <c r="H71" s="67"/>
      <c r="I71" s="67"/>
      <c r="J71" s="67"/>
      <c r="K71" s="67"/>
      <c r="L71" s="67"/>
      <c r="M71" s="23"/>
      <c r="N71" s="23"/>
      <c r="O71" s="29"/>
    </row>
    <row r="72" spans="1:15" s="22" customFormat="1" ht="12.5" hidden="1" x14ac:dyDescent="0.25">
      <c r="A72" s="67"/>
      <c r="B72" s="67"/>
      <c r="C72" s="67"/>
      <c r="D72" s="67"/>
      <c r="E72" s="67"/>
      <c r="F72" s="67"/>
      <c r="G72" s="67"/>
      <c r="H72" s="67"/>
      <c r="I72" s="67"/>
      <c r="J72" s="67"/>
      <c r="K72" s="67"/>
      <c r="L72" s="67"/>
      <c r="M72" s="23"/>
      <c r="N72" s="23"/>
      <c r="O72" s="29"/>
    </row>
    <row r="73" spans="1:15" s="22" customFormat="1" ht="12.5" hidden="1" x14ac:dyDescent="0.25">
      <c r="A73" s="67"/>
      <c r="B73" s="67"/>
      <c r="C73" s="67"/>
      <c r="D73" s="67"/>
      <c r="E73" s="67"/>
      <c r="F73" s="67"/>
      <c r="G73" s="67"/>
      <c r="H73" s="67"/>
      <c r="I73" s="67"/>
      <c r="J73" s="67"/>
      <c r="K73" s="67"/>
      <c r="L73" s="67"/>
      <c r="M73" s="23"/>
      <c r="N73" s="23"/>
      <c r="O73" s="29"/>
    </row>
    <row r="74" spans="1:15" s="22" customFormat="1" ht="12.5" hidden="1"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5" hidden="1" x14ac:dyDescent="0.25">
      <c r="A76" s="67"/>
      <c r="B76" s="67"/>
      <c r="C76" s="67"/>
      <c r="D76" s="67"/>
      <c r="E76" s="67"/>
      <c r="F76" s="67"/>
      <c r="G76" s="67"/>
      <c r="H76" s="67"/>
      <c r="I76" s="67"/>
      <c r="J76" s="67"/>
      <c r="K76" s="67"/>
      <c r="L76" s="67"/>
      <c r="M76" s="23"/>
      <c r="N76" s="23"/>
      <c r="O76" s="29"/>
    </row>
    <row r="77" spans="1:15" s="22" customFormat="1" ht="12.5" hidden="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algf8Cm4Z30kbfCQNdlOLZwtbbulbqUuAPHa0zWERiPd2Tt7Z7LnbU/M6UjrHP0E9Mv3F+rC74+TkBACWpDI7A==" saltValue="Fgp+Dv1J9T7dIlMIJajGww==" spinCount="100000" sheet="1" objects="1" scenarios="1"/>
  <mergeCells count="33">
    <mergeCell ref="B45:C45"/>
    <mergeCell ref="B46:C46"/>
    <mergeCell ref="B47:C47"/>
    <mergeCell ref="B39:C39"/>
    <mergeCell ref="B40:C40"/>
    <mergeCell ref="B41:C41"/>
    <mergeCell ref="B42:J42"/>
    <mergeCell ref="B43:C43"/>
    <mergeCell ref="B44:C44"/>
    <mergeCell ref="B38:C38"/>
    <mergeCell ref="B21:F21"/>
    <mergeCell ref="B23:F23"/>
    <mergeCell ref="B25:K25"/>
    <mergeCell ref="G27:K27"/>
    <mergeCell ref="B29:F29"/>
    <mergeCell ref="B30:F30"/>
    <mergeCell ref="B32:F32"/>
    <mergeCell ref="E34:I34"/>
    <mergeCell ref="B35:C35"/>
    <mergeCell ref="B36:J36"/>
    <mergeCell ref="B37:C37"/>
    <mergeCell ref="B20:F20"/>
    <mergeCell ref="A1:B2"/>
    <mergeCell ref="C1:J1"/>
    <mergeCell ref="C2:K2"/>
    <mergeCell ref="B5:K5"/>
    <mergeCell ref="B7:K7"/>
    <mergeCell ref="G9:K9"/>
    <mergeCell ref="B11:F11"/>
    <mergeCell ref="B12:F12"/>
    <mergeCell ref="B14:F14"/>
    <mergeCell ref="B16:K16"/>
    <mergeCell ref="G18:K18"/>
  </mergeCells>
  <pageMargins left="0.2" right="0.2" top="0.25" bottom="0.35" header="0.3" footer="0.45"/>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77</vt:i4>
      </vt:variant>
    </vt:vector>
  </HeadingPairs>
  <TitlesOfParts>
    <vt:vector size="107" baseType="lpstr">
      <vt:lpstr>Cover</vt:lpstr>
      <vt:lpstr>Copyright</vt:lpstr>
      <vt:lpstr>Table of Contents</vt:lpstr>
      <vt:lpstr>Executive Summary</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References</vt:lpstr>
      <vt:lpstr>MainDIR</vt:lpstr>
      <vt:lpstr>OUTfolder</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'3'!Print_Area</vt:lpstr>
      <vt:lpstr>'4'!Print_Area</vt:lpstr>
      <vt:lpstr>'5'!Print_Area</vt:lpstr>
      <vt:lpstr>'6'!Print_Area</vt:lpstr>
      <vt:lpstr>'7'!Print_Area</vt:lpstr>
      <vt:lpstr>'8'!Print_Area</vt:lpstr>
      <vt:lpstr>'9'!Print_Area</vt:lpstr>
      <vt:lpstr>Cover!Print_Area</vt:lpstr>
      <vt:lpstr>'Executive Summary'!Print_Area</vt:lpstr>
      <vt:lpstr>'1'!Print_Titles</vt:lpstr>
      <vt:lpstr>'10'!Print_Titles</vt:lpstr>
      <vt:lpstr>'11'!Print_Titles</vt:lpstr>
      <vt:lpstr>'12'!Print_Titles</vt:lpstr>
      <vt:lpstr>'13'!Print_Titles</vt:lpstr>
      <vt:lpstr>'14'!Print_Titles</vt:lpstr>
      <vt:lpstr>'15'!Print_Titles</vt:lpstr>
      <vt:lpstr>'16'!Print_Titles</vt:lpstr>
      <vt:lpstr>'17'!Print_Titles</vt:lpstr>
      <vt:lpstr>'18'!Print_Titles</vt:lpstr>
      <vt:lpstr>'19'!Print_Titles</vt:lpstr>
      <vt:lpstr>'2'!Print_Titles</vt:lpstr>
      <vt:lpstr>'20'!Print_Titles</vt:lpstr>
      <vt:lpstr>'21'!Print_Titles</vt:lpstr>
      <vt:lpstr>'22'!Print_Titles</vt:lpstr>
      <vt:lpstr>'23'!Print_Titles</vt:lpstr>
      <vt:lpstr>'24'!Print_Titles</vt:lpstr>
      <vt:lpstr>'25'!Print_Titles</vt:lpstr>
      <vt:lpstr>'3'!Print_Titles</vt:lpstr>
      <vt:lpstr>'4'!Print_Titles</vt:lpstr>
      <vt:lpstr>'5'!Print_Titles</vt:lpstr>
      <vt:lpstr>'6'!Print_Titles</vt:lpstr>
      <vt:lpstr>'7'!Print_Titles</vt:lpstr>
      <vt:lpstr>'8'!Print_Titles</vt:lpstr>
      <vt:lpstr>'9'!Print_Titles</vt:lpstr>
      <vt:lpstr>REPdate</vt:lpstr>
      <vt:lpstr>REPoutputname</vt:lpstr>
      <vt:lpstr>REPPrintCount</vt:lpstr>
      <vt:lpstr>REPSchID</vt:lpstr>
      <vt:lpstr>REPSchName</vt:lpstr>
      <vt:lpstr>REPSchParent</vt:lpstr>
      <vt:lpstr>REPSchParentID</vt:lpstr>
      <vt:lpstr>REPSchShort</vt:lpstr>
      <vt:lpstr>REPsubtitle</vt:lpstr>
      <vt:lpstr>REPTabHead2</vt:lpstr>
      <vt:lpstr>REPtempname</vt:lpstr>
      <vt:lpstr>REPtype</vt:lpstr>
      <vt:lpstr>REPyear</vt:lpstr>
      <vt:lpstr>REPzoom</vt:lpstr>
      <vt:lpstr>SVdate1</vt:lpstr>
      <vt:lpstr>SVdate2</vt:lpstr>
      <vt:lpstr>TEMPfolder</vt:lpstr>
      <vt:lpstr>TRIG_campus</vt:lpstr>
      <vt:lpstr>TRIG_MakeReports</vt:lpstr>
      <vt:lpstr>TRIG_MakeTemplate</vt:lpstr>
      <vt:lpstr>TRIG_meta</vt:lpstr>
      <vt:lpstr>TRIG_rawdata</vt:lpstr>
      <vt:lpstr>TRIG_schools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Vania Sidharta</dc:creator>
  <cp:lastModifiedBy>David Matthew</cp:lastModifiedBy>
  <cp:lastPrinted>2025-07-29T17:56:03Z</cp:lastPrinted>
  <dcterms:created xsi:type="dcterms:W3CDTF">2021-09-07T16:06:18Z</dcterms:created>
  <dcterms:modified xsi:type="dcterms:W3CDTF">2025-07-29T17:56:35Z</dcterms:modified>
</cp:coreProperties>
</file>