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GQ\_report output\"/>
    </mc:Choice>
  </mc:AlternateContent>
  <xr:revisionPtr revIDLastSave="0" documentId="13_ncr:1_{C2A704F2-5138-4694-9E1D-27E6E31E93FB}" xr6:coauthVersionLast="47" xr6:coauthVersionMax="47" xr10:uidLastSave="{00000000-0000-0000-0000-000000000000}"/>
  <workbookProtection workbookAlgorithmName="SHA-512" workbookHashValue="h2v8l0prqJQP6Zb1SfkWPkloHL1acIJnhP9dhhg1aJ6szuSIS64cQXraJa1L/6OXfz4uKSZyPzg+G5/k1Goz/Q==" workbookSaltValue="GGFz0v2ruJt205jcewsS7A==" workbookSpinCount="100000" lockStructure="1"/>
  <bookViews>
    <workbookView xWindow="-19310" yWindow="-110" windowWidth="19420" windowHeight="1042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12" sheetId="123" r:id="rId17"/>
    <sheet name="13" sheetId="124" r:id="rId18"/>
    <sheet name="14" sheetId="125" r:id="rId19"/>
    <sheet name="15" sheetId="126" r:id="rId20"/>
    <sheet name="16" sheetId="127" r:id="rId21"/>
    <sheet name="17" sheetId="128" r:id="rId22"/>
    <sheet name="18" sheetId="129" r:id="rId23"/>
    <sheet name="19" sheetId="130" r:id="rId24"/>
    <sheet name="20" sheetId="131" r:id="rId25"/>
    <sheet name="21" sheetId="132" r:id="rId26"/>
    <sheet name="22" sheetId="133" r:id="rId27"/>
    <sheet name="23" sheetId="134" r:id="rId28"/>
    <sheet name="24" sheetId="135" r:id="rId29"/>
    <sheet name="25" sheetId="136" r:id="rId30"/>
    <sheet name="References" sheetId="111" r:id="rId31"/>
  </sheets>
  <definedNames>
    <definedName name="MainDIR">Settings!$B$2</definedName>
    <definedName name="ORApassword">#REF!</definedName>
    <definedName name="ORAusername">#REF!</definedName>
    <definedName name="OUTfolder">Settings!$B$4</definedName>
    <definedName name="_xlnm.Print_Area" localSheetId="5">'1'!$A$1:$L$369</definedName>
    <definedName name="_xlnm.Print_Area" localSheetId="14">'10'!$A$1:$L$369</definedName>
    <definedName name="_xlnm.Print_Area" localSheetId="15">'11'!$A$1:$L$369</definedName>
    <definedName name="_xlnm.Print_Area" localSheetId="16">'12'!$A$1:$L$369</definedName>
    <definedName name="_xlnm.Print_Area" localSheetId="17">'13'!$A$1:$L$369</definedName>
    <definedName name="_xlnm.Print_Area" localSheetId="18">'14'!$A$1:$L$369</definedName>
    <definedName name="_xlnm.Print_Area" localSheetId="19">'15'!$A$1:$L$369</definedName>
    <definedName name="_xlnm.Print_Area" localSheetId="20">'16'!$A$1:$L$369</definedName>
    <definedName name="_xlnm.Print_Area" localSheetId="21">'17'!$A$1:$L$369</definedName>
    <definedName name="_xlnm.Print_Area" localSheetId="22">'18'!$A$1:$L$369</definedName>
    <definedName name="_xlnm.Print_Area" localSheetId="23">'19'!$A$1:$L$369</definedName>
    <definedName name="_xlnm.Print_Area" localSheetId="6">'2'!$A$1:$L$369</definedName>
    <definedName name="_xlnm.Print_Area" localSheetId="24">'20'!$A$1:$L$369</definedName>
    <definedName name="_xlnm.Print_Area" localSheetId="25">'21'!$A$1:$L$369</definedName>
    <definedName name="_xlnm.Print_Area" localSheetId="26">'22'!$A$1:$L$369</definedName>
    <definedName name="_xlnm.Print_Area" localSheetId="27">'23'!$A$1:$L$367</definedName>
    <definedName name="_xlnm.Print_Area" localSheetId="28">'24'!$A$1:$L$369</definedName>
    <definedName name="_xlnm.Print_Area" localSheetId="29">'25'!$A$1:$L$369</definedName>
    <definedName name="_xlnm.Print_Area" localSheetId="7">'3'!$A$1:$L$369</definedName>
    <definedName name="_xlnm.Print_Area" localSheetId="8">'4'!$A$1:$L$369</definedName>
    <definedName name="_xlnm.Print_Area" localSheetId="9">'5'!$A$1:$L$369</definedName>
    <definedName name="_xlnm.Print_Area" localSheetId="10">'6'!$A$1:$L$369</definedName>
    <definedName name="_xlnm.Print_Area" localSheetId="11">'7'!$A$1:$L$369</definedName>
    <definedName name="_xlnm.Print_Area" localSheetId="12">'8'!$A$1:$L$369</definedName>
    <definedName name="_xlnm.Print_Area" localSheetId="13">'9'!$A$1:$L$369</definedName>
    <definedName name="_xlnm.Print_Area" localSheetId="1">Cover!$A$1:$K$41</definedName>
    <definedName name="_xlnm.Print_Titles" localSheetId="5">'1'!$1:$3</definedName>
    <definedName name="_xlnm.Print_Titles" localSheetId="14">'10'!$1:$3</definedName>
    <definedName name="_xlnm.Print_Titles" localSheetId="15">'11'!$1:$3</definedName>
    <definedName name="_xlnm.Print_Titles" localSheetId="16">'12'!$1:$3</definedName>
    <definedName name="_xlnm.Print_Titles" localSheetId="17">'13'!$1:$3</definedName>
    <definedName name="_xlnm.Print_Titles" localSheetId="18">'14'!$1:$3</definedName>
    <definedName name="_xlnm.Print_Titles" localSheetId="19">'15'!$1:$3</definedName>
    <definedName name="_xlnm.Print_Titles" localSheetId="20">'16'!$1:$3</definedName>
    <definedName name="_xlnm.Print_Titles" localSheetId="21">'17'!$1:$3</definedName>
    <definedName name="_xlnm.Print_Titles" localSheetId="22">'18'!$1:$3</definedName>
    <definedName name="_xlnm.Print_Titles" localSheetId="23">'19'!$1:$3</definedName>
    <definedName name="_xlnm.Print_Titles" localSheetId="6">'2'!$1:$3</definedName>
    <definedName name="_xlnm.Print_Titles" localSheetId="24">'20'!$1:$3</definedName>
    <definedName name="_xlnm.Print_Titles" localSheetId="25">'21'!$1:$3</definedName>
    <definedName name="_xlnm.Print_Titles" localSheetId="26">'22'!$1:$3</definedName>
    <definedName name="_xlnm.Print_Titles" localSheetId="27">'23'!$1:$3</definedName>
    <definedName name="_xlnm.Print_Titles" localSheetId="28">'24'!$1:$3</definedName>
    <definedName name="_xlnm.Print_Titles" localSheetId="29">'25'!$1:$3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5" l="1"/>
  <c r="B23" i="5" l="1"/>
  <c r="A30" i="3"/>
  <c r="B13" i="5" l="1"/>
  <c r="B5" i="111" l="1"/>
  <c r="B36" i="4"/>
  <c r="E36" i="4" s="1"/>
  <c r="B35" i="4"/>
  <c r="D35" i="4" s="1"/>
  <c r="B34" i="4"/>
  <c r="E34" i="4" s="1"/>
  <c r="B33" i="4"/>
  <c r="E33" i="4" s="1"/>
  <c r="B32" i="4"/>
  <c r="D32" i="4" s="1"/>
  <c r="B31" i="4"/>
  <c r="E31" i="4" s="1"/>
  <c r="B30" i="4"/>
  <c r="E30" i="4" s="1"/>
  <c r="B29" i="4"/>
  <c r="E29" i="4" s="1"/>
  <c r="B28" i="4"/>
  <c r="E28" i="4" s="1"/>
  <c r="B27" i="4"/>
  <c r="D27" i="4" s="1"/>
  <c r="B26" i="4"/>
  <c r="E26" i="4" s="1"/>
  <c r="E27" i="4" l="1"/>
  <c r="E32" i="4"/>
  <c r="E35" i="4"/>
  <c r="D30" i="4"/>
  <c r="D33" i="4"/>
  <c r="D36" i="4"/>
  <c r="D26" i="4"/>
  <c r="D34" i="4"/>
  <c r="D29" i="4"/>
  <c r="D28" i="4"/>
  <c r="D31" i="4"/>
  <c r="A34" i="2" l="1"/>
  <c r="B19" i="4" l="1"/>
  <c r="E19" i="4" s="1"/>
  <c r="B20" i="4"/>
  <c r="E20" i="4" s="1"/>
  <c r="B21" i="4"/>
  <c r="E21" i="4" s="1"/>
  <c r="B22" i="4"/>
  <c r="D22" i="4" s="1"/>
  <c r="B23" i="4"/>
  <c r="D23" i="4" s="1"/>
  <c r="D21" i="4" l="1"/>
  <c r="D20" i="4"/>
  <c r="D19" i="4"/>
  <c r="E22" i="4"/>
  <c r="E23" i="4"/>
  <c r="A33" i="1"/>
  <c r="A2" i="111"/>
  <c r="C1" i="111"/>
  <c r="C2" i="111" l="1"/>
  <c r="C2" i="4"/>
  <c r="C2" i="5"/>
  <c r="B11" i="4" l="1"/>
  <c r="E11" i="4" s="1"/>
  <c r="B12" i="4"/>
  <c r="E12" i="4" s="1"/>
  <c r="B13" i="4"/>
  <c r="E13" i="4" s="1"/>
  <c r="B14" i="4"/>
  <c r="E14" i="4" s="1"/>
  <c r="B15" i="4"/>
  <c r="E15" i="4" s="1"/>
  <c r="B16" i="4"/>
  <c r="E16" i="4" s="1"/>
  <c r="B17" i="4"/>
  <c r="E17" i="4" s="1"/>
  <c r="B18" i="4"/>
  <c r="E18" i="4" s="1"/>
  <c r="B24" i="4"/>
  <c r="B25" i="4"/>
  <c r="E25" i="4" s="1"/>
  <c r="B10" i="4"/>
  <c r="E10" i="4" s="1"/>
  <c r="D24" i="4" l="1"/>
  <c r="E24" i="4"/>
  <c r="A32" i="1"/>
  <c r="A31" i="1"/>
  <c r="D11" i="4" l="1"/>
  <c r="D12" i="4"/>
  <c r="D13" i="4"/>
  <c r="D15" i="4"/>
  <c r="D16" i="4"/>
  <c r="D17" i="4"/>
  <c r="D10" i="4"/>
  <c r="C7" i="4"/>
  <c r="D25" i="4" l="1"/>
  <c r="D14" i="4"/>
  <c r="D18"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<sst xmlns="http://schemas.openxmlformats.org/spreadsheetml/2006/main" count="3162" uniqueCount="698">
  <si>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</si>
  <si>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</si>
  <si>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</si>
  <si>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</si>
  <si>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</si>
  <si>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</si>
  <si>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</si>
  <si>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</si>
  <si>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</si>
  <si>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</si>
  <si>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</si>
  <si>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</si>
  <si>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</si>
  <si>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</si>
  <si>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</si>
  <si>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</si>
  <si>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</si>
  <si>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</si>
  <si>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</si>
  <si>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</si>
  <si>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</si>
  <si>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</si>
  <si>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</si>
  <si>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</si>
  <si>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</si>
  <si>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</si>
  <si>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</si>
  <si>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</si>
  <si>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</si>
  <si>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</si>
  <si>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</si>
  <si>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</si>
  <si>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</si>
  <si>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</si>
  <si>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</si>
  <si>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</si>
  <si>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</si>
  <si>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</si>
  <si>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</si>
  <si>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</si>
  <si>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</si>
  <si>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</si>
  <si>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</si>
  <si>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</si>
  <si>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</si>
  <si>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Reliability Estimate</t>
  </si>
  <si>
    <t>Mean</t>
  </si>
  <si>
    <t>Standard Deviation</t>
  </si>
  <si>
    <t>Yes</t>
  </si>
  <si>
    <t>No</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</si>
  <si>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</si>
  <si>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</si>
  <si>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</si>
  <si>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</si>
  <si>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</si>
  <si>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</si>
  <si>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</si>
  <si>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</si>
  <si>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</si>
  <si>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</si>
  <si>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</si>
  <si>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</si>
  <si>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</si>
  <si>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</si>
  <si>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</si>
  <si>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</si>
  <si>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</si>
  <si>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</si>
  <si>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</si>
  <si>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</si>
  <si>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</si>
  <si>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</si>
  <si>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</si>
  <si>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</si>
  <si>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</si>
  <si>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</si>
  <si>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</si>
  <si>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</si>
  <si>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</si>
  <si>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</si>
  <si>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</si>
  <si>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</si>
  <si>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Neurology or subspecialty</t>
  </si>
  <si>
    <t>Illinois</t>
  </si>
  <si>
    <t>Indiana</t>
  </si>
  <si>
    <t>Kansas</t>
  </si>
  <si>
    <t>Kentucky</t>
  </si>
  <si>
    <t>Maine</t>
  </si>
  <si>
    <t>Arizona</t>
  </si>
  <si>
    <t>Maryland</t>
  </si>
  <si>
    <t>Michigan</t>
  </si>
  <si>
    <t>Minnesota</t>
  </si>
  <si>
    <t>Mississippi</t>
  </si>
  <si>
    <t>Nebraska</t>
  </si>
  <si>
    <t>Arkansas</t>
  </si>
  <si>
    <t>New Mexico</t>
  </si>
  <si>
    <t>North Carolina</t>
  </si>
  <si>
    <t>North Dakota</t>
  </si>
  <si>
    <t>Oklahoma</t>
  </si>
  <si>
    <t>Oregon</t>
  </si>
  <si>
    <t>California</t>
  </si>
  <si>
    <t>Tennessee</t>
  </si>
  <si>
    <t>Utah</t>
  </si>
  <si>
    <t>Virginia</t>
  </si>
  <si>
    <t>West Virginia</t>
  </si>
  <si>
    <t>Wisconsin</t>
  </si>
  <si>
    <t>Colorado</t>
  </si>
  <si>
    <t>Puerto Rico</t>
  </si>
  <si>
    <t>Connecticut</t>
  </si>
  <si>
    <t>Florida</t>
  </si>
  <si>
    <t>Same gender identity as the sex assigned at birth</t>
  </si>
  <si>
    <t>Different gender identity from the sex assigned at birth</t>
  </si>
  <si>
    <t>Bisexual</t>
  </si>
  <si>
    <t>Gay or lesbian</t>
  </si>
  <si>
    <t>Heterosexual or straight</t>
  </si>
  <si>
    <t>Private</t>
  </si>
  <si>
    <t>Public</t>
  </si>
  <si>
    <t>Northeast</t>
  </si>
  <si>
    <t>South</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</si>
  <si>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</si>
  <si>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</si>
  <si>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</si>
  <si>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</si>
  <si>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</si>
  <si>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</si>
  <si>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</si>
  <si>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</si>
  <si>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</si>
  <si>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</si>
  <si>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</si>
  <si>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</si>
  <si>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</si>
  <si>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</si>
  <si>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</si>
  <si>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</si>
  <si>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</si>
  <si>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</si>
  <si>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</si>
  <si>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</si>
  <si>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</si>
  <si>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</si>
  <si>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</si>
  <si>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</si>
  <si>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</si>
  <si>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 xml:space="preserve">Association of </t>
  </si>
  <si>
    <t>American Medical Colleges</t>
  </si>
  <si>
    <t>Tab sub-header</t>
  </si>
  <si>
    <t>Sometimes</t>
  </si>
  <si>
    <t>Marshall RE. Measuring the medical school learning environment. Journal of medical education. 1978;53(2):98-104.</t>
  </si>
  <si>
    <t>Executive Summary</t>
  </si>
  <si>
    <t>Students with Disabilities</t>
  </si>
  <si>
    <t>24 through 26</t>
  </si>
  <si>
    <t>27 through 29</t>
  </si>
  <si>
    <t>Overall, I am satisfied with the quality of my medical education</t>
  </si>
  <si>
    <t>Strongly
disagree</t>
  </si>
  <si>
    <t>Disagree</t>
  </si>
  <si>
    <t>Neutral</t>
  </si>
  <si>
    <t>Agree</t>
  </si>
  <si>
    <t>Strongly
agree</t>
  </si>
  <si>
    <t>Almost
never</t>
  </si>
  <si>
    <t>Fairly
often</t>
  </si>
  <si>
    <t>Very
often</t>
  </si>
  <si>
    <t>Always</t>
  </si>
  <si>
    <t>Respecting patient confidentiality</t>
  </si>
  <si>
    <t>Using professional language/avoiding derogatory language</t>
  </si>
  <si>
    <t>Resolving conflicts in ways that respect the dignity of all involved</t>
  </si>
  <si>
    <t>Being respectful of house staff and other physicians</t>
  </si>
  <si>
    <t>Respecting diversity</t>
  </si>
  <si>
    <t>Being respectful of other health professions</t>
  </si>
  <si>
    <t>Being respectful of other specialties</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</si>
  <si>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</si>
  <si>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</si>
  <si>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</si>
  <si>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</si>
  <si>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</si>
  <si>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</si>
  <si>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</si>
  <si>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</si>
  <si>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</si>
  <si>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Student Support: Tutoring*</t>
  </si>
  <si>
    <t>Student Support: Faculty mentoring*</t>
  </si>
  <si>
    <t>Student Support: Financial aid administrative services*</t>
  </si>
  <si>
    <t>Full-time (at least 36 hours a week)</t>
  </si>
  <si>
    <t>Part-time (less than 36 hours a week)</t>
  </si>
  <si>
    <t>Full-time</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</si>
  <si>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</si>
  <si>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</si>
  <si>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</si>
  <si>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</si>
  <si>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</si>
  <si>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</si>
  <si>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</si>
  <si>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</si>
  <si>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</si>
  <si>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</si>
  <si>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</si>
  <si>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</si>
  <si>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</si>
  <si>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</si>
  <si>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</si>
  <si>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</si>
  <si>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</si>
  <si>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</si>
  <si>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</si>
  <si>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</si>
  <si>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</si>
  <si>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</si>
  <si>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</si>
  <si>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</si>
  <si>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</si>
  <si>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</si>
  <si>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</si>
  <si>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</si>
  <si>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</si>
  <si>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</si>
  <si>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</si>
  <si>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for other reasons</t>
  </si>
  <si>
    <t>Providing Feedback</t>
  </si>
  <si>
    <t>Overall Satisfaction with Medical Education / Basic Sciences</t>
  </si>
  <si>
    <t>Quality of Clerkships</t>
  </si>
  <si>
    <t>Family Medicine - Core Clerkship Activities</t>
  </si>
  <si>
    <t>Internal Medicine - Core Clerkship Activities</t>
  </si>
  <si>
    <t>Neurology - Core Clerkship Activities</t>
  </si>
  <si>
    <t>Obstetrics-Gynecology / Women's Health - Core Clerkship Activities</t>
  </si>
  <si>
    <t>Pediatrics - Core Clerkship Activities</t>
  </si>
  <si>
    <t>Psychiatry - Core Clerkship Activities</t>
  </si>
  <si>
    <t>Surgery - Core Clerkship Activities</t>
  </si>
  <si>
    <t>Preparedness for Residency</t>
  </si>
  <si>
    <t>Electives / Diversity</t>
  </si>
  <si>
    <t>Learning Environment / Professionalism of Faculty / Personal and Professional Development</t>
  </si>
  <si>
    <t>Burnout</t>
  </si>
  <si>
    <t>Career Activities / Specialty Choice / Hospitalist</t>
  </si>
  <si>
    <t xml:space="preserve">Resources about and Influences on Specialty Choice </t>
  </si>
  <si>
    <t>Future Work Location and Setting / Serving the Underserved / Career Reconsideration</t>
  </si>
  <si>
    <t>Satisfaction with Student Affairs, Educational Affairs and School Services</t>
  </si>
  <si>
    <t>Mistreatment Policies / Negative Behaviors Experienced during Medical School / Sources of Negative Behaviors</t>
  </si>
  <si>
    <t>Negative Behaviors Locations / Reporting and Witnessing Negative Behaviors</t>
  </si>
  <si>
    <t>Medical School Financing: Scholarships / Education Debt</t>
  </si>
  <si>
    <t>Medical School Financing: Noneducational Debt / Loan Forgiveness Plans</t>
  </si>
  <si>
    <t>Gender Identity / Sexual Orientation</t>
  </si>
  <si>
    <t>Create GQ report template</t>
  </si>
  <si>
    <t>Produce GQ reports</t>
  </si>
  <si>
    <t>Medical School Graduation Questionnaire</t>
  </si>
  <si>
    <t>February 14</t>
  </si>
  <si>
    <r>
      <rPr>
        <sz val="11"/>
        <rFont val="Arial"/>
        <family val="2"/>
      </rPr>
      <t xml:space="preserve">Any questions about this report can be directed to AAMC Student Surveys staff at </t>
    </r>
    <r>
      <rPr>
        <u/>
        <sz val="11"/>
        <color theme="10"/>
        <rFont val="Arial"/>
        <family val="2"/>
      </rPr>
      <t>GQ@aamc.org</t>
    </r>
    <r>
      <rPr>
        <sz val="11"/>
        <rFont val="Arial"/>
        <family val="2"/>
      </rPr>
      <t>.</t>
    </r>
  </si>
  <si>
    <t>GQ</t>
  </si>
  <si>
    <t>Q19. Medical School Learning Environment Survey (MSLES)</t>
  </si>
  <si>
    <t>Halbesleben JRB, Demerouti E. The construct validity of an alternative measure of burnout: Investigating the English
translation of the Oldenburg Burnout Inventory. Work and Stress. 2005;19(3):208-220.</t>
  </si>
  <si>
    <t>Under 24</t>
  </si>
  <si>
    <t>30 through 32</t>
  </si>
  <si>
    <t>Over 32</t>
  </si>
  <si>
    <t>Non-US citizen and Non-permanent resident</t>
  </si>
  <si>
    <t>MD</t>
  </si>
  <si>
    <t>Joint BA/MD or BS/MD</t>
  </si>
  <si>
    <t>Joint MD/MBA</t>
  </si>
  <si>
    <t>Joint MD/MPH</t>
  </si>
  <si>
    <t>Joint MD/PhD</t>
  </si>
  <si>
    <t>Joint MD/Other</t>
  </si>
  <si>
    <t>Basic science coursework had sufficient illustrations of clinical relevance.</t>
  </si>
  <si>
    <t>Strongly_x000D_
agree</t>
  </si>
  <si>
    <t>Required clinical experiences integrated basic science content.</t>
  </si>
  <si>
    <t>Biochemistry</t>
  </si>
  <si>
    <t>Poor</t>
  </si>
  <si>
    <t>Fair</t>
  </si>
  <si>
    <t>Good</t>
  </si>
  <si>
    <t>Excellent</t>
  </si>
  <si>
    <t>Biostatistics and epidemiology</t>
  </si>
  <si>
    <t>Genetics</t>
  </si>
  <si>
    <t>Gross anatomy</t>
  </si>
  <si>
    <t>Immunology</t>
  </si>
  <si>
    <t>Introduction to Clinical Medicine/Introduction to the Patient</t>
  </si>
  <si>
    <t>Microanatomy/Histology</t>
  </si>
  <si>
    <t>Microbiology</t>
  </si>
  <si>
    <t>Neuroscience</t>
  </si>
  <si>
    <t>Pathology</t>
  </si>
  <si>
    <t>Pharmacology</t>
  </si>
  <si>
    <t>Physiology</t>
  </si>
  <si>
    <t>Behavioral science</t>
  </si>
  <si>
    <t>Pathophysiology of disease</t>
  </si>
  <si>
    <t>Emergency Medicine</t>
  </si>
  <si>
    <t>Family Medicine</t>
  </si>
  <si>
    <t>Internal Medicine</t>
  </si>
  <si>
    <t>Neurology</t>
  </si>
  <si>
    <t>Obstetrics-Gynecology/Women's Health</t>
  </si>
  <si>
    <t>Pediatrics</t>
  </si>
  <si>
    <t>Psychiatry</t>
  </si>
  <si>
    <t>Surgery</t>
  </si>
  <si>
    <t>Family Medicine: Were you observed taking the relevant portions of the patient history?</t>
  </si>
  <si>
    <t>Family Medicine: Were you observed performing the relevant portions of the physical or mental status exam?</t>
  </si>
  <si>
    <t>Family Medicine: Were you provided with mid-clerkship feedback?</t>
  </si>
  <si>
    <t>Family Medicine: Faculty provided effective teaching during the clerkship</t>
  </si>
  <si>
    <t>Internal Medicine: Were you observed taking the relevant portions of the patient history?</t>
  </si>
  <si>
    <t>Internal Medicine: Were you observed performing the relevant portions of the physical or mental status exam?</t>
  </si>
  <si>
    <t>Internal Medicine: Were you provided with mid-clerkship feedback?</t>
  </si>
  <si>
    <t>Internal Medicine: Faculty provided effective teaching during the clerkship</t>
  </si>
  <si>
    <t>Neurology: Were you observed taking the relevant portions of the patient history?</t>
  </si>
  <si>
    <t>Neurology: Were you observed performing the relevant portions of the physical or mental status exam?</t>
  </si>
  <si>
    <t>Neurology: Were you provided with mid-clerkship feedback?</t>
  </si>
  <si>
    <t xml:space="preserve">Neurology: Faculty provided effective teaching during the clerkship </t>
  </si>
  <si>
    <t>Obstetrics-Gynecology/Women's Health: Were you observed taking the relevant portions of the patient history?</t>
  </si>
  <si>
    <t>Obstetrics-Gynecology/Women's Health: Were you observed performing the relevant portions of the physical or mental status exam?</t>
  </si>
  <si>
    <t>Obstetrics-Gynecology/Women's Health: Were you provided with mid-clerkship feedback?</t>
  </si>
  <si>
    <t>Obstetrics-Gynecology/Women's Health: Faculty provided effective teaching during the clerkship</t>
  </si>
  <si>
    <t>Pediatrics: Were you observed taking the relevant portions of the patient history?</t>
  </si>
  <si>
    <t>Pediatrics: Were you observed performing the relevant portions of the physical or mental status exam?</t>
  </si>
  <si>
    <t>Pediatrics: Were you provided with mid-clerkship feedback?</t>
  </si>
  <si>
    <t>Pediatrics: Faculty provided effective teaching during the clerkship</t>
  </si>
  <si>
    <t>Psychiatry: Were you observed taking the relevant portions of the patient history?</t>
  </si>
  <si>
    <t>Psychiatry: Were you observed performing the relevant portions of the physical or mental status exam?</t>
  </si>
  <si>
    <t>Psychiatry: Were you provided with mid-clerkship feedback?</t>
  </si>
  <si>
    <t>Psychiatry: Faculty provided effective teaching during the clerkship</t>
  </si>
  <si>
    <t>Surgery: Were you observed taking the relevant portions of the patient history?</t>
  </si>
  <si>
    <t>Surgery: Were you observed performing the relevant portions of the physical or mental status exam?</t>
  </si>
  <si>
    <t>Surgery: Were you provided with mid-clerkship feedback?</t>
  </si>
  <si>
    <t>Surgery: Faculty provided effective teaching during the clerkship</t>
  </si>
  <si>
    <t>I am confident that I have acquired the clinical skills required to begin a residency program.</t>
  </si>
  <si>
    <t>I have the fundamental understanding of common conditions and their management encountered in the major clinical disciplines.</t>
  </si>
  <si>
    <t>I have the communication skills necessary to interact with patients and health professionals.</t>
  </si>
  <si>
    <t>I have basic skills in clinical decision making and the application of evidence based information to medical practice.</t>
  </si>
  <si>
    <t>I have a fundamental understanding of the issues in social sciences of medicine (e.g., ethics, humanism, professionalism, organization and structure of the health care system).</t>
  </si>
  <si>
    <t>I understand the ethical and professional values that are expected of the profession.</t>
  </si>
  <si>
    <t>I believe I am adequately prepared to care for patients from different backgrounds.</t>
  </si>
  <si>
    <t>I have the skills to apply the principles of high value care (e.g., quality, safety, cost) in medical decision-making.</t>
  </si>
  <si>
    <t>I have the skills to address the social determinants that differentially influence the health status of patients.</t>
  </si>
  <si>
    <t>Adequate</t>
  </si>
  <si>
    <t>Very Good</t>
  </si>
  <si>
    <t>Independent study project for credit</t>
  </si>
  <si>
    <t>Research project with faculty member</t>
  </si>
  <si>
    <t>Global health experience</t>
  </si>
  <si>
    <t>Field experience in home care</t>
  </si>
  <si>
    <t>Learned the proper use of the interpreter when needed</t>
  </si>
  <si>
    <t>Experience related to health disparities</t>
  </si>
  <si>
    <t>Community-based research project</t>
  </si>
  <si>
    <t>Field experience in nursing home care</t>
  </si>
  <si>
    <t>Experience with a free clinic for the underserved population</t>
  </si>
  <si>
    <t>I received appropriate guidance in the selection of electives.</t>
  </si>
  <si>
    <t>My knowledge or opinion was influenced or changed by becoming more aware of the perspectives of individuals from different backgrounds.</t>
  </si>
  <si>
    <t>The diversity within my medical school class enhanced my training and skills to work with individuals from different backgrounds.</t>
  </si>
  <si>
    <t>Zero rotations</t>
  </si>
  <si>
    <t>Two or more</t>
  </si>
  <si>
    <t>Virtual Away Rotations</t>
  </si>
  <si>
    <t>Total Away Rotations</t>
  </si>
  <si>
    <t>Zero away rotations</t>
  </si>
  <si>
    <t>Three or more</t>
  </si>
  <si>
    <t>Being respectful of patients' dignity and autonomy</t>
  </si>
  <si>
    <t>Actively listened and showed interest in patients</t>
  </si>
  <si>
    <t>Taking time and effort to explain information to patients</t>
  </si>
  <si>
    <t>Advocating appropriately on behalf of his/her patients</t>
  </si>
  <si>
    <t>Surgery - General Surgery or subspecialty</t>
  </si>
  <si>
    <t>Vascular Surgery</t>
  </si>
  <si>
    <t>Not sure</t>
  </si>
  <si>
    <t>Advising/Mentoring</t>
  </si>
  <si>
    <t>Did not 
use</t>
  </si>
  <si>
    <t>Not 
useful</t>
  </si>
  <si>
    <t>Somewhat
useful</t>
  </si>
  <si>
    <t>Moderately
useful</t>
  </si>
  <si>
    <t>Very
useful</t>
  </si>
  <si>
    <t>AAMC's Careers in Medicine website</t>
  </si>
  <si>
    <t>Specialty interest group-sponsored panels and presentations</t>
  </si>
  <si>
    <t>School-sponsored career planning workshops and courses</t>
  </si>
  <si>
    <t>Participation in in-house and extramural electives</t>
  </si>
  <si>
    <t>Other publications and web-based resources</t>
  </si>
  <si>
    <t>Competitiveness of specialty</t>
  </si>
  <si>
    <t>No
influence</t>
  </si>
  <si>
    <t>Minor
influence</t>
  </si>
  <si>
    <t>Moderate
influence</t>
  </si>
  <si>
    <t>Strong
influence</t>
  </si>
  <si>
    <t>Level of educational debt</t>
  </si>
  <si>
    <t>Role model influence</t>
  </si>
  <si>
    <t>Options for fellowship training</t>
  </si>
  <si>
    <t>Income expectations</t>
  </si>
  <si>
    <t>Length of residency training</t>
  </si>
  <si>
    <t>Family expectations</t>
  </si>
  <si>
    <t>My future family plans</t>
  </si>
  <si>
    <t>Work/Life balance</t>
  </si>
  <si>
    <t>Fit with personality, interests, and skills</t>
  </si>
  <si>
    <t>Content of specialty</t>
  </si>
  <si>
    <t>Alabama</t>
  </si>
  <si>
    <t>Alaska</t>
  </si>
  <si>
    <t>Delaware</t>
  </si>
  <si>
    <t>District of Columbia</t>
  </si>
  <si>
    <t>Georgia</t>
  </si>
  <si>
    <t>Hawaii</t>
  </si>
  <si>
    <t>Idaho</t>
  </si>
  <si>
    <t>Iowa</t>
  </si>
  <si>
    <t>Louisiana</t>
  </si>
  <si>
    <t>Massachusetts</t>
  </si>
  <si>
    <t>Missouri</t>
  </si>
  <si>
    <t>Montana</t>
  </si>
  <si>
    <t>Nevada</t>
  </si>
  <si>
    <t>New Hampshire</t>
  </si>
  <si>
    <t>New Jersey</t>
  </si>
  <si>
    <t>New York</t>
  </si>
  <si>
    <t>Ohio</t>
  </si>
  <si>
    <t>Pennsylvania</t>
  </si>
  <si>
    <t>Rhode Island</t>
  </si>
  <si>
    <t>South Carolina</t>
  </si>
  <si>
    <t>South Dakota</t>
  </si>
  <si>
    <t>Texas</t>
  </si>
  <si>
    <t>Vermont</t>
  </si>
  <si>
    <t>Washington</t>
  </si>
  <si>
    <t>Wyoming</t>
  </si>
  <si>
    <t>U.S. Territory/Possession</t>
  </si>
  <si>
    <t>Canada</t>
  </si>
  <si>
    <t>Other Foreign Country</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</si>
  <si>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</si>
  <si>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</si>
  <si>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</si>
  <si>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</si>
  <si>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</si>
  <si>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</si>
  <si>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</si>
  <si>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</si>
  <si>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</si>
  <si>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Probably not</t>
  </si>
  <si>
    <t>Probably yes</t>
  </si>
  <si>
    <t>Office of the Dean of Students/Associate Dean for Students: Accessibility</t>
  </si>
  <si>
    <t>Office of the Dean of Students/Associate Dean for Students: Awareness of student concerns</t>
  </si>
  <si>
    <t>Office of the Dean of Students/Associate Dean for Students: Responsiveness to student problems</t>
  </si>
  <si>
    <t>Office of the Dean for Educational Programs/Curricular Affairs: Accessibility</t>
  </si>
  <si>
    <t>Office of the Dean for Educational Programs/Curricular Affairs: Awareness of student concerns</t>
  </si>
  <si>
    <t>Office of the Dean for Educational Programs/Curricular Affairs: Responsiveness to student problems</t>
  </si>
  <si>
    <t>Office of the Dean for Educational Programs/Curricular Affairs: Participation of students on key medical school committees</t>
  </si>
  <si>
    <t>Student Support: Academic counseling*</t>
  </si>
  <si>
    <t>Student Support: Overall educational debt management counseling*</t>
  </si>
  <si>
    <t>Student Support: Senior loan exit interview*</t>
  </si>
  <si>
    <t>Career Planning Services: Career preference assessment activities*</t>
  </si>
  <si>
    <t>Career Planning Services: Information about specialties*</t>
  </si>
  <si>
    <t>Career Planning Services: Information about alternative medical careers*</t>
  </si>
  <si>
    <t>Career Planning Services: Overall satisfaction with career planning services*</t>
  </si>
  <si>
    <t>Wellness: Student programs/activities that promote effective stress management, a balanced lifestyle and overall well being*</t>
  </si>
  <si>
    <t>Student Health: Student health services*</t>
  </si>
  <si>
    <t>Student Health: Student mental health services*</t>
  </si>
  <si>
    <t>Student Health: Student health insurance*</t>
  </si>
  <si>
    <t>Facilities: Library*</t>
  </si>
  <si>
    <t>Facilities: Student study space*</t>
  </si>
  <si>
    <t>Facilities: Student relaxation space*</t>
  </si>
  <si>
    <t>Pre-clerkship faculty</t>
  </si>
  <si>
    <t>Clerkship faculty (classroom)</t>
  </si>
  <si>
    <t>Clerkship faculty (clinical setting)</t>
  </si>
  <si>
    <t>Resident/Intern</t>
  </si>
  <si>
    <t>Nurse</t>
  </si>
  <si>
    <t>Administrator</t>
  </si>
  <si>
    <t>Other institution employee</t>
  </si>
  <si>
    <t>Student</t>
  </si>
  <si>
    <t>Family medicine</t>
  </si>
  <si>
    <t>Internal medicine</t>
  </si>
  <si>
    <t>Obstetrics and Gynecology/Women's Health</t>
  </si>
  <si>
    <t>Other setting</t>
  </si>
  <si>
    <t>Dean of Students</t>
  </si>
  <si>
    <t>Designated counselor/advocate/ombudsperson</t>
  </si>
  <si>
    <t>Other medical school administrator</t>
  </si>
  <si>
    <t>Faculty member</t>
  </si>
  <si>
    <t>The incident did not seem important enough to report</t>
  </si>
  <si>
    <t>I resolved the issue myself</t>
  </si>
  <si>
    <t>I did not think anything would be done about it</t>
  </si>
  <si>
    <t>Fear of reprisal</t>
  </si>
  <si>
    <t>I did not know what to do</t>
  </si>
  <si>
    <t>No scholarships ($0)</t>
  </si>
  <si>
    <t>$1 to $24,999</t>
  </si>
  <si>
    <t>$25,000 to $49,999</t>
  </si>
  <si>
    <t>$50,000 to $74,999</t>
  </si>
  <si>
    <t>$75,000 to $99,999</t>
  </si>
  <si>
    <t>$100,000 to $149,999</t>
  </si>
  <si>
    <t>$150,000 to $199,999</t>
  </si>
  <si>
    <t>$200,000 to $299,999</t>
  </si>
  <si>
    <t>$300,000 or more</t>
  </si>
  <si>
    <t>No debt ($0)</t>
  </si>
  <si>
    <t>$200,000 or more</t>
  </si>
  <si>
    <t>$1 to $49,999</t>
  </si>
  <si>
    <t>$50,000 to $99,999</t>
  </si>
  <si>
    <t>$300,000 to $399,999</t>
  </si>
  <si>
    <t>$400,000 or more</t>
  </si>
  <si>
    <t>$400,000 to $499,999</t>
  </si>
  <si>
    <t>$500,000 or more</t>
  </si>
  <si>
    <t>$150,000 or more</t>
  </si>
  <si>
    <t>Department of Education’s Public Service Loan Forgiveness (PSLF)</t>
  </si>
  <si>
    <t>National Health Service Corps</t>
  </si>
  <si>
    <t>Indian Health Service Corps</t>
  </si>
  <si>
    <t>Armed Services (Navy, Army, Air Force)</t>
  </si>
  <si>
    <t>Uniformed Service (CDC, HHS)</t>
  </si>
  <si>
    <t>State loan forgiveness program</t>
  </si>
  <si>
    <t>Hospital program (e.g., sign-on bonus)</t>
  </si>
  <si>
    <t>Private loan forgiveness program</t>
  </si>
  <si>
    <t>I have not requested accommodations because I feel I do not
  need accommodations</t>
  </si>
  <si>
    <t>Midwest</t>
  </si>
  <si>
    <t>In-Person Away Rotations</t>
  </si>
  <si>
    <t>H:\ASR Data Operations and Services\Student Surveys\GQ</t>
  </si>
  <si>
    <t>The GQ was established in 1978 as a method for the Association of American Medical Colleges (AAMC), medical schools, and other organizations to identify and address issues critical to the future of medical education and the well-being of medical students. These issues include: students’ satisfaction with their educational program’s ability to prepare them for residency; students’ career and specialty plans; the costs of medical education; and students’ experiences of mistreatment in the learning environment. Since its inception, the GQ has been a tool used by medical schools, faculty, students, researchers, and the LCME for benchmarking and improving medical education.</t>
  </si>
  <si>
    <t>Percentages displayed in the reports may not sum to 100 due to rounding or to collection formats permitting more than one response. Where the reports appear to have missing columns, rows, or blank spaces within rows, these correspond to unavailable data for a particular survey item in a given year, usually due to changes in when the survey item was offered, or to alterations to the item affecting the comparability of the data. These are to be distinguished from data with a displayed percent of ‘0.0’, which correspond to real survey response options that were selected by no, or very few, respondents.</t>
  </si>
  <si>
    <t>Graduates Report Satisfaction with Their Medical School Education and Development as Physicians</t>
  </si>
  <si>
    <t>We encourage constituents to provide feedback regarding the GQ reports. If you would like to provide feedback, please contact gq@aamc.org.</t>
  </si>
  <si>
    <t>Personal Interest Remains Top Influence on Medical Specialty Choice</t>
  </si>
  <si>
    <t>About Half of Students with Disabilities Received School Accommodations</t>
  </si>
  <si>
    <t>Copies of the GQ survey are available at www.aamc.org/gq.</t>
  </si>
  <si>
    <t>Q23. Oldenburg Burnout Inventory for Medical Students Scale</t>
  </si>
  <si>
    <t>How would you rate the value of your Department of Veterans Affairs clinical training experience?
Note: Only those who responded "Yes" to the prior question could respond to this item.</t>
  </si>
  <si>
    <t>2019 (%)</t>
  </si>
  <si>
    <t>2020 (%)</t>
  </si>
  <si>
    <t>2021 (%)</t>
  </si>
  <si>
    <t>2022 (%)</t>
  </si>
  <si>
    <t>GQ year</t>
  </si>
  <si>
    <t>Median scholarship amount of those with scholarships ($)</t>
  </si>
  <si>
    <t>Median premedical debt of those reporting premedical debt ($)</t>
  </si>
  <si>
    <t>Median medical school debt of those reporting medical school debt ($)</t>
  </si>
  <si>
    <t>Median education debt of those reporting education debt ($)</t>
  </si>
  <si>
    <t>Median non-educational debt of those reporting non-educational debt ($)</t>
  </si>
  <si>
    <t>Credit Cards ($)</t>
  </si>
  <si>
    <t>Car loans ($)</t>
  </si>
  <si>
    <t>Mortgage ($)</t>
  </si>
  <si>
    <t>Residency and relocation loans ($)</t>
  </si>
  <si>
    <t>Other consumer loans ($)</t>
  </si>
  <si>
    <t>Total amount ($)</t>
  </si>
  <si>
    <t>Men</t>
  </si>
  <si>
    <t>Women</t>
  </si>
  <si>
    <t>Family Medicine: Residents provided effective teaching during the clerkship
Note: Respondents had the option to select "Not applicable"; these data are not included in the report calculations and counts. The 2019 data for this item are missing due to an error in the collection instrument.</t>
  </si>
  <si>
    <t>Authorship (sole or joint) of a peer-reviewed paper submitted for publication</t>
  </si>
  <si>
    <t>Authorship (sole or joint) of a peer-reviewed oral or poster presentation</t>
  </si>
  <si>
    <t>Educating elementary, high school or college students about careers in health professions or biological sciences</t>
  </si>
  <si>
    <t>Providing health education (e.g., HIV/AIDS education, breast cancer awareness, smoking cessation, obesity)</t>
  </si>
  <si>
    <t>Field experience in providing health education in the community (e.g., adult/child protective services, family violence program, rape crisis hotline)</t>
  </si>
  <si>
    <t>Learned another language in order to improve communication with patients</t>
  </si>
  <si>
    <t>Experience related to cultural awareness and cultural competence</t>
  </si>
  <si>
    <t>There are disconnects between what I am taught about professional behaviors/attitudes and what I see being demonstrated by faculty.</t>
  </si>
  <si>
    <t>Been subjected to negative or offensive behavior(s) based on your personal beliefs or personal characteristics other than your gender, race/ethnicity, or sexual orientation?</t>
  </si>
  <si>
    <t>Internal Medicine: Residents provided effective teaching during the clerkship.
Note: Respondents had the option to select "Not applicable"; these data are not included in the report calculations and counts. The 2019 data for this item are missing due to an error in the collection instrument.</t>
  </si>
  <si>
    <t>Neurology: Residents provided effective teaching during the clerkship.
Note: Respondents had the option to select "Not applicable"; these data are not included in the report calculations and counts. The 2019 data for this item are missing due to an error in the collection instrument.</t>
  </si>
  <si>
    <t>Obstetrics-Gynecology/Women's Health: Residents provided effective teaching during the clerkship.
Note: Respondents had the option to select "Not applicable"; these data are not included in the report calculations and counts. The 2019 data for this item are missing due to an error in the collection instrument.</t>
  </si>
  <si>
    <t>Pediatrics: Residents provided effective teaching during the clerkship.
Note: Respondents had the option to select "Not applicable"; these data are not included in the report calculations and counts. The 2019 data for this item are missing due to an error in the collection instrument.</t>
  </si>
  <si>
    <t>Psychiatry: Residents provided effective teaching during the clerkship.
Note: Respondents had the option to select "Not applicable"; these data are not included in the report calculations and counts. The 2019 data for this item are missing due to an error in the collection instrument.</t>
  </si>
  <si>
    <t>Surgery: Residents provided effective teaching during the clerkship.
Note: Respondents had the option to select "Not applicable"; these data are not included in the report calculations and counts. The 2019 data for this item are missing due to an error in the collection instrument.</t>
  </si>
  <si>
    <t>2023</t>
  </si>
  <si>
    <t>2023 (%)</t>
  </si>
  <si>
    <t>Man</t>
  </si>
  <si>
    <t>Woman</t>
  </si>
  <si>
    <t>Trans Man</t>
  </si>
  <si>
    <t>Trans Woman</t>
  </si>
  <si>
    <t>Agender</t>
  </si>
  <si>
    <t>Genderqueer/Gender nonconforming</t>
  </si>
  <si>
    <t>Nonbinary</t>
  </si>
  <si>
    <t>Another gender identity</t>
  </si>
  <si>
    <t>Another sexual orientation</t>
  </si>
  <si>
    <t>The 2023 GQ was open for participation from February 14, 2023 through June 9, 2023. The initial participants were individuals with expected graduation dates between July 1, 2022 and June 30, 2023 as identified by SRS data and confirmed by medical school personnel in January 2023. While the survey was open, medical schools could request changes to the list of eligible participants to reflect changes in expected graduation status. Through a variety of measures, medical schools independently encouraged graduating students to participate. The AAMC also sent email invitations and monthly reminders to eligible students.</t>
  </si>
  <si>
    <t>Revisions to the GQ aim to incorporate emerging issues that impact medical education, enable the tracking of students’ opinions and experiences across the educational continuum, and improve the quality of the survey data. The following changes were made to the GQ survey and reports for 2023.</t>
  </si>
  <si>
    <t>Two Covid-specific questions had been added to the 2021 and 2022 GQs, asking graduating students about the impact of the pandemic on their education and preparation for residency. It was determined that these questions, having served their intended purpose, could be discontinued. Also, the item “Personal counseling” was removed from the list of the school’s Student Support services to be rated by graduating students. It was determined that the intended topic is better covered by already-existing topics such as “Academic counseling” and “Student mental health services,” which remain in the survey.</t>
  </si>
  <si>
    <t>Revised in 2023: Gender Identity and Sexual Orientation Questions</t>
  </si>
  <si>
    <t>Graduates Report Higher Effectiveness of Basic Science Coursework and Its Clinical Integration</t>
  </si>
  <si>
    <t xml:space="preserve">Compared to 2022, more 2023 medical school graduates reported being observed taking patient histories, performing patient exams, and receiving mid-clerkship feedback in their clinical clerkships. While the gains were small, they were observed across all clinical clerkships. </t>
  </si>
  <si>
    <t>Away Rotations Continue to Rebound; VA Experiences Continue to Decline</t>
  </si>
  <si>
    <t>The percentage of 2023 medical school graduates who had training experiences at a Veterans Affairs clinic was smaller than in previous years, at 47.7%. Five years ago, the share of graduates with a VA experience was 57.0%.</t>
  </si>
  <si>
    <t>Learning Environment Indicators Are Up</t>
  </si>
  <si>
    <t>Awareness of Mistreatment Policies and Procedures Are Very High</t>
  </si>
  <si>
    <t xml:space="preserve">U.S. medical school graduates who were legally married comprised 21.2% of respondents to the 2023 GQ, slightly more than the 20.9% reported for last year's graduates. The percentage of medical school graduates who reported having dependents other than a spouse was 6.8% in 2023, up slightly from the 6.6% reported by 2022 graduates. </t>
  </si>
  <si>
    <t>Discontinued in 2023: Covid Comments, Personal Counseling</t>
  </si>
  <si>
    <t>LCME-Required Clinical Activities Continue to Strengthen</t>
  </si>
  <si>
    <t>As gleaned from responses to the 2023 GQ, the positive learning environment indicators for graduates were at the highest levels in five years. The "Emotional Climate" score for 2023 participants was 9.8, a jump from 9.6 reported the previous four years. The "Student-Faculty Interaction" score also jumped by a similar margin, from 14.2 to 14.4, in the past year. On a related note, 2023 GQ respondents were more likely to indicate that their faculty "always" demonstrated professionalism in behaviors ranging from "showing empathy and compassion" to "providing direction and constructive feedback" and "showing respectful interaction with students."</t>
  </si>
  <si>
    <t>Medical School Graduates Self-Report Their Marital Status, Gender Identity, Sexual Orientation</t>
  </si>
  <si>
    <t xml:space="preserve">The strongest influence on specialty choice reported by 2023 GQ respondents was “Fit with personality, interests, and skills”: 85.8% of respondents indicated that personal “fit” had a “strong influence.” Similarly, “Content of specialty” was selected by 82.3% of respondents as having had a strong influence. The third most frequently cited strong influence on specialty choice by 2023 graduates was "Work/Life balance" at 48.3%, which moved up above "Role model influence" (at 45.9%) for the first time. </t>
  </si>
  <si>
    <t>Among 2023 GQ respondents, 1.3% self-identified as having a current gender identity that was different from the sex they were assigned at birth. While students identifying as "women" or "men" comprised the vast majority (98.8%) of respondents, there were 1.2% who did not identify as "women" or "men," an increase of 0.2 points compared with 2022 respondents. "Nonbinary" (0.5%) and "genderqueer" (0.4%) students self-reported in higher numbers than did "trans women" and "trans men" (0.2%), "agender" students (0.1%), and students reporting "another gender identity" (0.1%).</t>
  </si>
  <si>
    <t xml:space="preserve">Minor updates to the response options for the questions on gender identity and sexual orientation were made to adhere to the current AAMC standard for collecting this information. For gender, the response options for "Non-binary," "Genderqueer/gender non-conforming," and "Other" were amended to "Nonbinary," "Genderqueer/gender nonconforming," and "Another gender identity," respectively. For sexual orientation, the option for "Other" was amended to "Another sexual orientation." The changes are deemed sufficiently minor that the new data can be compared and displayed with the previous year's data. Also, the 2023 GQ national report now displays the percentages of graduating students who selected each response option to the gender identity question. In previous years' reports, these data had only been summarized. </t>
  </si>
  <si>
    <t>Medical Genetics and Genomics or subspecialty</t>
  </si>
  <si>
    <t>Neurological Surgery or subspecialty</t>
  </si>
  <si>
    <t>Facilities: Information technology resources* (Note: before 2022 this item was "Computer resource center".)</t>
  </si>
  <si>
    <t>The data in the 2023 GQ All Schools Summary Report reflect the responses of graduates of the 153 U.S. medical schools that graduated students in the 2022-2023 academic year. According to the AAMC Student Records System (SRS) as of July 5, 2023, these 16,699 respondents represent 79.8% of the 20,920 medical students who graduated from July 1, 2022 through June 30, 2023. Survey data for participating individuals may not be comparable to data for nonparticipants. The 2023 results include responses from the first graduating class of Anne Burnett Marion School of Medicine at TCU.</t>
  </si>
  <si>
    <t xml:space="preserve">Roughly nine out of ten U.S. medical school graduates who responded to the 2023 GQ either agreed or strongly agreed with the statement, “Overall, I am satisfied with the quality of my medical education” (89.4%). </t>
  </si>
  <si>
    <t xml:space="preserve">A slightly larger share of 2023 U.S. medical school graduates affirmed their readiness for the next phase of their training, with 93.5% stating they agreed or strongly agreed they “have acquired the clinical skills required to begin a residency program.” This figure is up from 91.2% reported by 2022 graduates. </t>
  </si>
  <si>
    <t xml:space="preserve">A similar majority (92.1%) of 2023 medical school graduates who responded to the GQ either agreed or strongly agreed with the statement, “My medical school has done a good job of fostering and nurturing my development as a future physician." This figure is also slightly higher than the 91.0% reported by 2022 graduates.  </t>
  </si>
  <si>
    <t xml:space="preserve">The share of 2023 GQ respondents who said they agree or strongly agree that “Basic science coursework had sufficient illustrations of clinical relevance” was 81.8%, up from 79.8% in 2022 and from 74.8% in 2019. Similar gains were seen for the responses to “Required clinical experiences integrated basic science content”: the share who said they agree or strongly agree was 85.1% among 2023 graduates, compared with 82.3% in 2022 and 80.4% in 2019. </t>
  </si>
  <si>
    <t xml:space="preserve">The number of 2023 graduates who said they participated in away rotations increased again in 2023: 49.9% of students, compared with 45.9% in 2022 and 18.5% in 2021, the year most affected by the Covid pandemic. The number of in-person away rotations jumped, too: 97.6% of all rotations were attended in-person, compared with 2.4% attended virtually. Those who did just one away rotation were 21.5% of 2023 graduates, while those who did two or more away rotations were 28.1% of 2023 graduates. </t>
  </si>
  <si>
    <t xml:space="preserve">The share of 2023 GQ respondents who said they were aware of school policies regarding the mistreatment of medical students was 97.8%. The percentage of students who indicated they knew the procedures for reporting mistreatment was 91.3%. These were both slightly higher than what students reported last year. </t>
  </si>
  <si>
    <t xml:space="preserve">The GQ asks respondents to indicate how frequently they experienced any of 16 types of behaviors, including public humiliation, derogatory remarks, and discrimination based on gender, race, sexual orientation, or other personal traits or beliefs. The share of 2023 medical school graduates who reported experiencing any of these behaviors (excluding “embarrassment”) “once” or more during their time in medical school was 38.1%. This number is slightly lower than the figures reported in 2022 (39.4%) and 2021 (40.3%).    </t>
  </si>
  <si>
    <t>When self-reporting their current sexual orientation, a majority of 2023 GQ respondents, 87.4%, identified as "heterosexual or straight," followed by "bisexual" (5.3%), "gay or lesbian" (4.1%), "queer" (1.4%), "asexual" (0.8%), "pansexual" (0.6%), or  "another sexual orientation" (0.4%).</t>
  </si>
  <si>
    <t xml:space="preserve">Students with disabilities were 10.9% of 2023 GQ respondents: this number has increased slightly each year since the current question was introduced in 2020, when the figure was 7.6%. Of the 2023 graduates who identified their disabilities, ADHD was most frequently cited (63.0%), followed by chronic health disability (15.8%), psychological disability (14.2%), and learning disability (6.6%). </t>
  </si>
  <si>
    <t>Graduates' ratings of their biochemistry and pharmacology courses were more favorable in 2023 than in past years. Those who said biochemistry was "good" or "excellent" in helping prepare them for clinical clerkships and electives was 71.4%, up from 67.7% in 2022 and from 62.5% in 2019, a nine-point gain over five years. Pharmacology ratings were 84.7% "good" or "excellent", up from 83.3% in 2022 and from 78.6% in 2019: an eight-point gain over five years.</t>
  </si>
  <si>
    <t>Just over half (50.2%) of students with disabilities reported having received accommodations by their medical school. For those who did not receive accommodations, just under two thirds (65.3%) said they did not request accommodations because they did not need them, while nearly one third (31.6%) said they did not request accommodations “for other reasons.” The latter figure was nearly three points higher than the figure reported last year (28.8%) and nine points higher than 2020 (23.0%).</t>
  </si>
  <si>
    <t>June 9</t>
  </si>
  <si>
    <t>Participants in the 2023 GQ were 53.9% women; by comparison, women were 51.9% of the eligible population. Those identifying as URiM (underrepresented in medicine) were 18.5% of 2023 respondents, compared to 19.1% of the eligible population. For this comparison, URiM is defined as any U.S. citizen or permanent resident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</si>
  <si>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(Revised August 2023)</t>
  </si>
  <si>
    <t>0.5. Total number of students who responded to the questionnaire:</t>
  </si>
  <si>
    <t>1. Gender:
Note: The data are from other AAMC data sources.</t>
  </si>
  <si>
    <t>2. Age at graduation:_x000D_
Note: The data are from other AAMC data sources.</t>
  </si>
  <si>
    <t>3. How do you self-identify?
Note: The data are from other AAMC data sources. Percentages may not sum to 100% as multiple responses were allowed. Race/ethnicity data are only displayed for U.S. citizens and permanent residents.</t>
  </si>
  <si>
    <t>4. What is your current marital status?</t>
  </si>
  <si>
    <t>5. How many dependents do you have (not including a spouse/partner)?</t>
  </si>
  <si>
    <t>6. Type of degree program:_x000D_
Note: The data are from the AAMC Student Records System.</t>
  </si>
  <si>
    <t>7. Please indicate the extent to which you agree with the following statement:</t>
  </si>
  <si>
    <t>Percentage of Respondents Selecting Each Rating</t>
  </si>
  <si>
    <t>GQ Year</t>
  </si>
  <si>
    <t>8. Based on your experiences, indicate whether you agree or disagree with the following statements about medical school:</t>
  </si>
  <si>
    <t>9. How well did your study of the following sciences basic to medicine prepare you for clinical clerkships and electives?_x000D_
Note: Respondents had the option to select "Not applicable"; these data are not included in the report calculations and counts.</t>
  </si>
  <si>
    <t>10. Rate the quality of your educational experiences in the following clerkships. If you participated in an integrated clerkship, please answer this question in terms of your educational experience in each discipline. If you had no clinical experiences in the discipline, select ''Not applicable.'' 
Note: ''Not applicable'' responses are not included in the report calculations and counts.</t>
  </si>
  <si>
    <t>11.1. Clerkship Experiences: Family Medicine</t>
  </si>
  <si>
    <t>11.2. Clerkship Experiences: Internal Medicine</t>
  </si>
  <si>
    <t>11.3. Clerkship Experiences: Neurology</t>
  </si>
  <si>
    <t>11.4. Clerkship Experiences: Obstetrics-Gynecology/Women's Health</t>
  </si>
  <si>
    <t>11.5. Clerkship Experiences: Pediatrics</t>
  </si>
  <si>
    <t>11.6. Clerkship Experiences: Psychiatry</t>
  </si>
  <si>
    <t>11.7. Clerkship Experiences: Surgery</t>
  </si>
  <si>
    <t>12. Indicate whether you agree or disagree with the following statements about your preparedness for beginning a residency program:</t>
  </si>
  <si>
    <t>13. Have you had a clinical training experience during medical school at a Department of Veterans Affairs medical facility?</t>
  </si>
  <si>
    <t>14. Indicate the activities you will have participated in during medical school on an elective (for credit) or volunteer (not required) basis:</t>
  </si>
  <si>
    <t>15. Indicate whether you agree or disagree with the following statement:</t>
  </si>
  <si>
    <t>16. Based on your experiences, indicate whether you agree or disagree with the following statements:</t>
  </si>
  <si>
    <t>17. By the time you have graduated from medical school, will you have completed any away rotations, either in-person or virtual? Include only rotations that were not required by your medical school for graduation AND were at (or administered by) institutions not affiliated with your medical school.</t>
  </si>
  <si>
    <t>18. Number of Away Rotations</t>
  </si>
  <si>
    <t>19. Learning Environment Scales</t>
  </si>
  <si>
    <t>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Higher scores are correlated with positive perceptions of the learning environment.</t>
  </si>
  <si>
    <r>
      <t xml:space="preserve">A shortened version of the Medical School Learning Environment Survey (MSLES) instrument consists of 7 items measuring two dimensions of the learning environment – emotional climate, and student-faculty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The possible range of responses for the emotional climate subscale is 0 to 15. Higher scores are correlated with positive perceptions of the learning environment.</t>
    </r>
  </si>
  <si>
    <t>Respondents</t>
  </si>
  <si>
    <t xml:space="preserve">&lt;b&gt;Student-Faculty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</si>
  <si>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The possible range of responses for the student-faculty interaction subscale is 0 to 20, and higher scores are correlated with positive perceptions of the learning environment. </t>
    </r>
  </si>
  <si>
    <t>20. Think about how often you experience[d] the following at your medical school. Determine your response by choosing one of the categories of frequency given below. Choose the category that best approximates your perceptions.</t>
  </si>
  <si>
    <t>21. Please rate how often the following professional behaviors/attitudes are demonstrated by your medical school's faculty.</t>
  </si>
  <si>
    <t>22. Indicate whether you agree or disagree with the following statements.</t>
  </si>
  <si>
    <t>23.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</si>
  <si>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&lt;b&gt;Disengagement&lt;/b&gt;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</si>
  <si>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The measure varies from 0 to 1, and an instrument is often considered to be reliable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</si>
  <si>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</si>
  <si>
    <r>
      <t>Exhaustion</t>
    </r>
    <r>
      <rPr>
        <sz val="10"/>
        <color theme="1"/>
        <rFont val="Arial"/>
        <family val="2"/>
      </rPr>
      <t xml:space="preserve">
The exhaustion subscale includes eight items on a 0-3 point scale and refers to the cognitive and physical strain as a consequence of the demands of medical school. The possible range of responses for the exhaustion subscale is 0 to 24, and higher scores are correlated with higher levels of burnout.</t>
    </r>
  </si>
  <si>
    <t>24. In which of the following activities do you plan to participate during your career? 
_x000D_Note: Percentages may not sum to 100% as multiple responses are allowed.</t>
  </si>
  <si>
    <t>25. Do you anticipate providing patient care full-time or part-time?
Note: Only those who selected "Patient Care" at Q24 could respond to this item.</t>
  </si>
  <si>
    <t>26. How exclusively do you expect to be involved in research?
Note: Only those who selected "Research" at Q24 could respond to this item.</t>
  </si>
  <si>
    <t>27. When thinking about your career, what is your intended area of practice?</t>
  </si>
  <si>
    <t>28. Do you plan, at some point in your career, to work as a hospitalist (i.e., full-time care of hospitalized patients)?</t>
  </si>
  <si>
    <t>29. How useful were the following resources in learning about specialty choice and career planning?</t>
  </si>
  <si>
    <t>30. How influential were the following in helping you choose your specialty?</t>
  </si>
  <si>
    <t>31. Where do you hope to work after completing your medical training?</t>
  </si>
  <si>
    <t>32. Please indicate the setting in which you plan to work after the completion of your medical education and training:</t>
  </si>
  <si>
    <t>33. Do you plan to work primarily in an underserved area?</t>
  </si>
  <si>
    <t>34. Regardless of location, do you plan to care primarily for an underserved population?</t>
  </si>
  <si>
    <t>35. If you could revisit your career choice, would you choose to attend medical school again?</t>
  </si>
  <si>
    <t>36. Indicate your level of satisfaction with the following:_x000D_
Note: For items with an asterisk (*) respondents had the option to select "Did not use"; these responses are not included in the report calculations and counts.</t>
  </si>
  <si>
    <t>37. Are you aware that your school has policies regarding the mistreatment of medical students?</t>
  </si>
  <si>
    <t>38. Do you know the procedures at your school for reporting the mistreatment of medical students?</t>
  </si>
  <si>
    <t xml:space="preserve">39.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t>
  </si>
  <si>
    <t>40. Percent of respondents who indicated they personally experienced any of the listed behaviors, excluding "publicly embarrassed." The data are derived from the responses to the survey question reported in Q39 above.</t>
  </si>
  <si>
    <t>41. Sources of "publicly humiliated"-only behaviors experienced personally, as percent of all who answered Q39 above, including those who indicated they "Never" experienced any of the listed behaviors. The actual question was: "Indicate below which person(s) engaged in the behavior that was directed at you. Check all that apply."</t>
  </si>
  <si>
    <t>42. Sources of behaviors experienced personally, excluding "publicly embarrassed" and "publicly humiliated," as percent of all who answered Q39 above, including those who indicated they "Never" experienced any of the listed behaviors. The actual question was: "Indicate below which person(s) engaged in the behavior that was directed at you. Check all that apply."</t>
  </si>
  <si>
    <t>43. Did any of the behaviors listed above occur during a clinical clerkship?
Note: Only those who indicated they personally experienced any of the behaviors listed in Q39 above, excluding "publicly embarrassed," could respond to this question.</t>
  </si>
  <si>
    <t>44. In which clinical clerkship(s) did you experience the behavior(s) you identified above?
Note: Only those who responded "Yes" to Q43 could respond to this item. As multiple responses were permitted, totals may exceed 100%.</t>
  </si>
  <si>
    <t>45. Did you report any of the behaviors listed above to a designated faculty member or a member of the medical school administration empowered to handle such complaints?
Note: The results include those who indicated they had personally experienced at least "Once" any of the behaviors, excluding "publicly embarrassed," listed in Q39 above.</t>
  </si>
  <si>
    <t>46. To whom did you report the behavior(s)? Check all that apply._x000D_
Note: Only those who responded "Yes" to Q45 could respond to this item. As multiple responses were permitted, totals may exceed 100%.</t>
  </si>
  <si>
    <t>47. How satisfied are you with the outcome of having reported the behavior(s)? 
Note: Only those who responded ''Yes'' to Q45 could respond to this item.</t>
  </si>
  <si>
    <t>48. If there were any incidents of these behaviors that you did not report, why didn't you report them? Check all that apply.
Note: The results include those who indicated they had personally experienced at least "Once" any of the behaviors, excluding "publicly embarrassed," listed in Q39 above. As multiple responses were permitted, totals may exceed 100%.</t>
  </si>
  <si>
    <t>49. During medical school, did you witness other students subjected to any of the behaviors listed above? Do not include experiences of embarrassment, or behaviors performed by patients.</t>
  </si>
  <si>
    <t xml:space="preserve">50. Did you report any of the behaviors that you witnessed to a designated faculty member or a member of the medical school administration empowered to handle such complaints? 
Note: Only those who responded ''Yes'' at Q49 could respond to this item. </t>
  </si>
  <si>
    <t>51. Did you receive any scholarships, stipends, or grants (not loans) for medical school?</t>
  </si>
  <si>
    <t>52. Scholarship Categories
Note: The upper reportable limit was $1,000,000.</t>
  </si>
  <si>
    <t>53. Do you have any outstanding educational loans for your college/premedical education?</t>
  </si>
  <si>
    <t>54. Premedical Debt Categories
Note: The upper reportable limit was $500,000.</t>
  </si>
  <si>
    <t xml:space="preserve">55. Do you have any outstanding educational loans (including loan service commitments) for your medical school education? </t>
  </si>
  <si>
    <t>56. Medical School Debt Categories
Note: The upper reportable limit was $600,000.</t>
  </si>
  <si>
    <t>57. Total Education Debt Categories
Note: Total education debt is the sum of premedical debt and medical school debt. The displayed categories and averages are calculated using only records with complete responses to both questions. The upper reportable limit was $1,100,000.</t>
  </si>
  <si>
    <t>58. Do you have any non-educational, consumer debt that you are legally required to repay? (This includes credit card debt, car loans, home mortgages, or other consumer debt.)</t>
  </si>
  <si>
    <t>59. Please list the amount of your non-educational, consumer debt._x000D_
Note: Amounts totaling &gt; $10,000,000 for mortgage and total debt were treated as invalid.</t>
  </si>
  <si>
    <t>60. Please list the amount of your non-educational, consumer debt for each category listed below._x000D_
Note: The number shown in each category is the median of those providing valid figures. Amounts totaling &gt; $500,000 for credit cards, car loans, residency, and other loans were treated as invalid, and amounts totaling &gt; $10,000,000 for mortgage and total debt were treated as invalid.</t>
  </si>
  <si>
    <t>61. Do you plan to enter into a loan-forgiveness program?</t>
  </si>
  <si>
    <t>62. Select the type of loan forgiveness program in which you plan to participate._x000D_
Note: Only those who selected "Yes" at Q61 could respond to this item.</t>
  </si>
  <si>
    <t>63. What best describes your current gender identity?</t>
  </si>
  <si>
    <t>64. What best describes your current sexual orientation?</t>
  </si>
  <si>
    <t>65. Are you a person with a disability (e.g., ADHD, learning, psychological, chronic health, mobility, hearing, vision, etc.)?</t>
  </si>
  <si>
    <t>66. Which of the following best describes your disability? If you have more than one type, select all that apply.
Note: Only those who answered "Yes" or "I do not know" to Q65 above could respond to this item. Percentages may not sum to 100% as multiple responses were allowed.</t>
  </si>
  <si>
    <t>67. Has your medical school provided accommodations for your disability?
Note: Only those who answered "Yes" or "I do not know" to Q65 above could respond to this item.</t>
  </si>
  <si>
    <t>68. Which of the following best describes why your medical school did not or has not provided accommodations:
Note: Only those who answered "No" to Q67 above could respond to this item.</t>
  </si>
  <si>
    <t>69. Region of medical school:</t>
  </si>
  <si>
    <t>70. Control of medical school:</t>
  </si>
  <si>
    <t>63. Gender Identity:
Note: The results are derived from two questions: "What sex were you assigned at birth?" (response options "Male" or "Female") and "What best describes your current gender identity?" (response options "Man," "Woman," "Trans man," "Trans woman," "Agender", "Genderqueer/gender nonconforming," "Nonbinary", or "Another gender identity").</t>
  </si>
  <si>
    <t>TABLE
1</t>
  </si>
  <si>
    <t>2023 Medical School Graduation Questionnaire</t>
  </si>
  <si>
    <t>All Medical Schools</t>
  </si>
  <si>
    <t>TABLE
2</t>
  </si>
  <si>
    <t>TABLE
3</t>
  </si>
  <si>
    <t>TABLE
4</t>
  </si>
  <si>
    <t/>
  </si>
  <si>
    <t>TABLE
5</t>
  </si>
  <si>
    <t>TABLE
6</t>
  </si>
  <si>
    <t>TABLE
7</t>
  </si>
  <si>
    <t>TABLE
8</t>
  </si>
  <si>
    <t>TABLE
9</t>
  </si>
  <si>
    <t>TABLE
10</t>
  </si>
  <si>
    <t>TABLE
11</t>
  </si>
  <si>
    <t>TABLE
12</t>
  </si>
  <si>
    <t>TABLE
13</t>
  </si>
  <si>
    <t>TABLE
14</t>
  </si>
  <si>
    <t>TABLE
15</t>
  </si>
  <si>
    <t>TABLE
16</t>
  </si>
  <si>
    <t>TABLE
17</t>
  </si>
  <si>
    <t>TABLE
18</t>
  </si>
  <si>
    <t>TABLE
19</t>
  </si>
  <si>
    <t>TABLE
20</t>
  </si>
  <si>
    <t>TABLE
21</t>
  </si>
  <si>
    <t>TABLE
22</t>
  </si>
  <si>
    <t>TABLE
23</t>
  </si>
  <si>
    <t>TABLE
24</t>
  </si>
  <si>
    <t>TABLE
25</t>
  </si>
  <si>
    <t>2023 All Schools Summary Report</t>
  </si>
  <si>
    <t>2023_GQ_template_ALL.xlsx</t>
  </si>
  <si>
    <t>2023 GQ All Schools Summary.xlsx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</si>
</sst>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
    <numFmt numFmtId="166" formatCode="#,##0.0"/>
  </numFmts>
  <fonts count="39"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sz val="14"/>
      <color theme="1"/>
      <name val="Calibri"/>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2">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0" fillId="5"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7" fillId="2" borderId="0" xfId="2" applyFont="1" applyFill="1" applyAlignment="1" applyProtection="1">
      <alignment horizontal="left" vertical="top" wrapText="1"/>
      <protection hidden="1"/>
    </xf>
    <xf numFmtId="49" fontId="2" fillId="9" borderId="0" xfId="0" applyNumberFormat="1" applyFont="1" applyFill="1" applyAlignment="1">
      <alignment horizontal="left" vertical="top" indent="1"/>
    </xf>
    <xf numFmtId="0" fontId="23"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37" fillId="3" borderId="0" xfId="0" applyFont="1" applyFill="1" applyProtection="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166" fontId="15" fillId="12" borderId="0" xfId="0" applyNumberFormat="1" applyFont="1" applyFill="1" applyAlignment="1">
      <alignment horizontal="right" indent="1"/>
    </xf>
    <xf numFmtId="166" fontId="15" fillId="12" borderId="3" xfId="0" applyNumberFormat="1" applyFont="1" applyFill="1" applyBorder="1" applyAlignment="1">
      <alignment horizontal="right" indent="1"/>
    </xf>
    <xf numFmtId="0" fontId="38" fillId="12" borderId="3" xfId="0" applyFont="1" applyFill="1" applyBorder="1" applyAlignment="1">
      <alignment horizontal="center" wrapText="1"/>
    </xf>
    <xf numFmtId="0" fontId="15" fillId="12"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7" fontId="0" fillId="8" borderId="0" xfId="0" applyNumberFormat="1" applyFill="1" applyAlignment="1">
      <alignment vertical="top"/>
    </xf>
    <xf numFmtId="164"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5"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2" fillId="2" borderId="0" xfId="2"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32"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0" borderId="0" xfId="0" applyFont="1" applyAlignment="1" applyProtection="1">
      <alignment horizontal="left" vertical="top" wrapText="1"/>
      <protection hidden="1"/>
    </xf>
    <xf numFmtId="0" fontId="15" fillId="12" borderId="3" xfId="0" applyFont="1" applyFill="1" applyBorder="1" applyAlignment="1">
      <alignment wrapText="1"/>
    </xf>
    <xf numFmtId="0" fontId="23" fillId="12" borderId="3" xfId="0" applyFont="1" applyFill="1" applyBorder="1" applyAlignment="1">
      <alignment horizontal="center" wrapText="1"/>
    </xf>
    <xf numFmtId="0" fontId="23" fillId="12" borderId="0" xfId="0" applyFont="1" applyFill="1" applyAlignment="1">
      <alignment horizontal="lef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38" fillId="12" borderId="3" xfId="0" applyFont="1" applyFill="1" applyBorder="1" applyAlignment="1">
      <alignment horizontal="center"/>
    </xf>
    <xf numFmtId="0" fontId="38" fillId="12" borderId="3" xfId="0" applyFont="1" applyFill="1" applyBorder="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0" fontId="15" fillId="12" borderId="0" xfId="0" applyFont="1" applyFill="1" applyAlignment="1">
      <alignment horizontal="left"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2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5ACDA62-1594-4E7D-963C-D30301751C2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7AB7C2F-065B-4909-B54C-8F34E6ADEF31}"/>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9D4DE1B-4E07-468A-88F8-C3E2F98130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DBDCBEB-CFE1-48C7-BE5B-84F6D219DF0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46143B8-F9E8-4BB4-A150-D11119213E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B35E1EC-178F-46AA-BD52-04A0E8EFC15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0B941CBF-9E8B-416C-8FC4-9A9646A2F2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95B39DA-F5E4-49B1-98DD-AA52C41DD570}"/>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D90A51A-7616-4590-A225-4FF01CCDCC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F56009E-1ED8-4AF3-B33A-DBCE3C1EA5C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4358DFE-1D0A-43C6-9604-67B70243E9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B1FC6DC-201B-4040-9706-6E18B012E0B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A842B85-36DE-4EA9-A7B3-C62E5F49B8C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918D9A9D-7691-4DCE-9B3F-6B16DFBB6ED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F4A6D5F-DE7D-44EB-8F0F-9412E66CE1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40B39F5-A27C-4D39-950C-FBD53C8E862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04351BB-D049-4187-B2D6-64521DF10B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FECA19A-4C5E-4F51-9FEE-1AA9206B459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F712384-2C2E-4F55-A385-EAA9EDE7F6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92C8922-A968-491B-B9AC-2DE8613E6B33}"/>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BEFD898B-40B3-4128-9FB5-118BF4E6DD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F9324DD-30B0-4DD9-8D56-35145DCCB91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B4F5465F-3CD3-4C16-B9F0-ECC71B9B36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2E006AB-2887-4AAD-AF4E-6B082CA7B9B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70B6D1BC-6378-4218-8765-AEF8646E5E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D7CC254-181B-45C0-A4A0-A9A05C6AE93D}"/>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12F6711-59DB-4426-B903-2D6C715FB9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4AA8C5B-9C5E-49C3-AF8A-54D6A6A37BE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9A07299-944A-4954-AC94-8966D6ABA6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639F039-24F0-4A97-95B8-1D079F37680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0E2CB15-C110-4B4F-8E76-0069F43E0C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C6D0030-D589-4CC2-B3FA-BC80DB4E8558}"/>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CEFEE0A0-37CC-477E-A28D-E2EE70F606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9EC7823-C851-4382-B97F-58BA0FC8E0F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3D83DFB-5BB3-4DE6-B9DE-62A0AD10BC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B4331F3-21B4-4EEC-A08E-1D683FEDE20E}"/>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571DCB8-20FF-4EEC-A75F-45897B3033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FD717F60-EF67-4B22-9181-D6E1DEF3062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01CC4F2-86FC-4454-A86D-7C7A57C6C4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236892C9-1BFA-45DE-960E-B42BADD33A1F}"/>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AD9C84CE-0C48-4431-9849-5F094422A1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B384E04-A80A-4F59-8902-0A258F76139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EDAEFC1-ED65-45C3-9B48-7334C30BB8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9BD1552A-F91A-4254-B491-920FFE0A13D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893E01E-0BA5-4E38-9A09-3332223611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6963139-3531-47D6-8A5C-25D8E5D17E8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D2AB258-B5FE-4BA4-9026-7A65217B9D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CC74074-54E0-4295-B0E3-1A0933B3EC97}"/>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8933315-1A70-43D2-9949-A6582A9FEE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733BF54-2A55-48DD-8E0A-FB1A78BA739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gq@aamc.org"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70"/>
  <sheetViews>
    <sheetView zoomScale="115" zoomScaleNormal="115" workbookViewId="0">
      <selection activeCell="G7" sqref="G7"/>
    </sheetView>
  </sheetViews>
  <sheetFormatPr defaultColWidth="9.09765625" defaultRowHeight="13" x14ac:dyDescent="0.3"/>
  <cols>
    <col min="1" max="1" width="18.8984375" style="17" customWidth="1"/>
    <col min="2" max="2" width="52.69921875" style="17" customWidth="1"/>
    <col min="3" max="3" width="17.69921875" style="17" customWidth="1"/>
    <col min="4" max="4" width="27.59765625" style="17" customWidth="1"/>
    <col min="5" max="5" width="9.09765625" style="17"/>
    <col min="6" max="6" width="0.3984375" style="17" customWidth="1"/>
    <col min="7" max="7" width="4.09765625" style="17" customWidth="1"/>
    <col min="8" max="8" width="48.8984375" style="17" customWidth="1"/>
    <col min="9" max="16384" width="9.09765625" style="17"/>
  </cols>
  <sheetData>
    <row r="1" spans="1:8" x14ac:dyDescent="0.3">
      <c r="A1" s="17" t="s">
        <v>501</v>
      </c>
      <c r="B1" s="63" t="s">
        <v>531</v>
      </c>
      <c r="G1" s="16" t="s">
        <v>138</v>
      </c>
    </row>
    <row r="2" spans="1:8" x14ac:dyDescent="0.3">
      <c r="A2" s="17" t="s">
        <v>2</v>
      </c>
      <c r="B2" s="47" t="s">
        <v>487</v>
      </c>
      <c r="G2" s="35" t="s">
        <v>16</v>
      </c>
      <c r="H2" s="17" t="s">
        <v>129</v>
      </c>
    </row>
    <row r="3" spans="1:8" x14ac:dyDescent="0.3">
      <c r="A3" s="17" t="s">
        <v>3</v>
      </c>
      <c r="B3" s="47" t="s">
        <v>9</v>
      </c>
      <c r="G3" s="35" t="s">
        <v>16</v>
      </c>
      <c r="H3" s="33" t="s">
        <v>128</v>
      </c>
    </row>
    <row r="4" spans="1:8" x14ac:dyDescent="0.3">
      <c r="A4" s="17" t="s">
        <v>4</v>
      </c>
      <c r="B4" s="47" t="s">
        <v>8</v>
      </c>
      <c r="G4" s="35" t="s">
        <v>16</v>
      </c>
      <c r="H4" s="33" t="s">
        <v>127</v>
      </c>
    </row>
    <row r="5" spans="1:8" ht="13.5" thickBot="1" x14ac:dyDescent="0.35">
      <c r="A5" s="17" t="s">
        <v>136</v>
      </c>
      <c r="B5" s="48" t="s">
        <v>243</v>
      </c>
      <c r="G5" s="35" t="s">
        <v>16</v>
      </c>
      <c r="H5" s="33" t="s">
        <v>126</v>
      </c>
    </row>
    <row r="6" spans="1:8" ht="13.5" thickBot="1" x14ac:dyDescent="0.35">
      <c r="A6" s="17" t="s">
        <v>135</v>
      </c>
      <c r="B6" s="48" t="s">
        <v>575</v>
      </c>
      <c r="G6" s="36" t="s">
        <v>16</v>
      </c>
      <c r="H6" s="33" t="s">
        <v>240</v>
      </c>
    </row>
    <row r="7" spans="1:8" ht="13.5" thickBot="1" x14ac:dyDescent="0.35">
      <c r="A7" s="17" t="s">
        <v>10</v>
      </c>
      <c r="B7" s="82">
        <v>45108</v>
      </c>
      <c r="G7" s="36" t="s">
        <v>16</v>
      </c>
      <c r="H7" s="33" t="s">
        <v>241</v>
      </c>
    </row>
    <row r="8" spans="1:8" x14ac:dyDescent="0.3">
      <c r="A8" s="17" t="s">
        <v>5</v>
      </c>
      <c r="B8" s="41">
        <v>1</v>
      </c>
      <c r="C8" s="19" t="s">
        <v>6</v>
      </c>
    </row>
    <row r="9" spans="1:8" x14ac:dyDescent="0.3">
      <c r="A9" s="17" t="s">
        <v>7</v>
      </c>
      <c r="B9" s="38" t="s">
        <v>695</v>
      </c>
      <c r="G9" s="18"/>
      <c r="H9" s="33"/>
    </row>
    <row r="10" spans="1:8" x14ac:dyDescent="0.3">
      <c r="A10" s="17" t="s">
        <v>120</v>
      </c>
      <c r="B10" s="44">
        <v>101</v>
      </c>
      <c r="G10" s="18"/>
      <c r="H10" s="33"/>
    </row>
    <row r="11" spans="1:8" x14ac:dyDescent="0.3">
      <c r="A11" s="17" t="s">
        <v>121</v>
      </c>
      <c r="B11" s="38"/>
      <c r="G11" s="18"/>
      <c r="H11" s="33"/>
    </row>
    <row r="12" spans="1:8" x14ac:dyDescent="0.3">
      <c r="A12" s="17" t="s">
        <v>130</v>
      </c>
      <c r="B12" s="39"/>
      <c r="G12" s="18"/>
      <c r="H12" s="33"/>
    </row>
    <row r="13" spans="1:8" x14ac:dyDescent="0.3">
      <c r="A13" s="17" t="s">
        <v>123</v>
      </c>
      <c r="B13" s="38"/>
      <c r="G13" s="18"/>
      <c r="H13" s="33"/>
    </row>
    <row r="14" spans="1:8" x14ac:dyDescent="0.3">
      <c r="A14" s="17" t="s">
        <v>122</v>
      </c>
      <c r="B14" s="38" t="s">
        <v>669</v>
      </c>
      <c r="G14" s="18"/>
      <c r="H14" s="33"/>
    </row>
    <row r="15" spans="1:8" x14ac:dyDescent="0.3">
      <c r="A15" s="17" t="s">
        <v>124</v>
      </c>
      <c r="B15" s="38" t="s">
        <v>696</v>
      </c>
      <c r="G15" s="34"/>
      <c r="H15" s="33"/>
    </row>
    <row r="16" spans="1:8" x14ac:dyDescent="0.3">
      <c r="A16" s="17" t="s">
        <v>125</v>
      </c>
      <c r="B16" s="38" t="s">
        <v>697</v>
      </c>
    </row>
    <row r="17" spans="1:8" x14ac:dyDescent="0.3">
      <c r="A17" s="17" t="s">
        <v>132</v>
      </c>
      <c r="B17" s="39">
        <v>0</v>
      </c>
    </row>
    <row r="18" spans="1:8" x14ac:dyDescent="0.3">
      <c r="A18" s="17" t="s">
        <v>131</v>
      </c>
      <c r="B18" s="46">
        <v>90</v>
      </c>
    </row>
    <row r="19" spans="1:8" x14ac:dyDescent="0.3">
      <c r="A19" s="17" t="s">
        <v>146</v>
      </c>
      <c r="B19" s="38" t="s">
        <v>668</v>
      </c>
    </row>
    <row r="22" spans="1:8" x14ac:dyDescent="0.3">
      <c r="G22" s="40"/>
      <c r="H22" s="17" t="s">
        <v>140</v>
      </c>
    </row>
    <row r="23" spans="1:8" x14ac:dyDescent="0.3">
      <c r="G23" s="42"/>
      <c r="H23" s="17" t="s">
        <v>141</v>
      </c>
    </row>
    <row r="24" spans="1:8" x14ac:dyDescent="0.3">
      <c r="G24" s="38"/>
      <c r="H24" s="17" t="s">
        <v>142</v>
      </c>
    </row>
    <row r="25" spans="1:8" x14ac:dyDescent="0.3">
      <c r="G25" s="43"/>
      <c r="H25" s="17" t="s">
        <v>139</v>
      </c>
    </row>
    <row r="26" spans="1:8" x14ac:dyDescent="0.3">
      <c r="G26" s="45"/>
      <c r="H26" s="17" t="s">
        <v>143</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35</v>
      </c>
    </row>
    <row r="32" spans="1:8" x14ac:dyDescent="0.3">
      <c r="A32" s="38" t="str">
        <f ca="1">MID(CELL("filename",'Executive Summary'!A1),FIND("]",CELL("filename",'Executive Summary'!A1))+1,255)</f>
        <v>Executive Summary</v>
      </c>
      <c r="B32" s="46">
        <v>95</v>
      </c>
    </row>
    <row r="33" spans="1:7" x14ac:dyDescent="0.3">
      <c r="A33" s="38" t="str">
        <f ca="1">MID(CELL("filename",References!A2),FIND("]",CELL("filename",References!A2))+1,255)</f>
        <v>References</v>
      </c>
      <c r="B33" s="46">
        <v>14</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218</v>
      </c>
      <c r="C42" s="43"/>
    </row>
    <row r="43" spans="1:7" x14ac:dyDescent="0.3">
      <c r="A43" s="43">
        <v>3</v>
      </c>
      <c r="B43" s="43" t="s">
        <v>219</v>
      </c>
      <c r="C43" s="43"/>
    </row>
    <row r="44" spans="1:7" x14ac:dyDescent="0.3">
      <c r="A44" s="43">
        <v>4</v>
      </c>
      <c r="B44" s="43" t="s">
        <v>220</v>
      </c>
      <c r="C44" s="43"/>
    </row>
    <row r="45" spans="1:7" x14ac:dyDescent="0.3">
      <c r="A45" s="43">
        <v>5</v>
      </c>
      <c r="B45" s="43" t="s">
        <v>221</v>
      </c>
      <c r="C45" s="43"/>
    </row>
    <row r="46" spans="1:7" x14ac:dyDescent="0.3">
      <c r="A46" s="43">
        <v>6</v>
      </c>
      <c r="B46" s="43" t="s">
        <v>222</v>
      </c>
      <c r="C46" s="43"/>
    </row>
    <row r="47" spans="1:7" x14ac:dyDescent="0.3">
      <c r="A47" s="43">
        <v>7</v>
      </c>
      <c r="B47" s="43" t="s">
        <v>223</v>
      </c>
      <c r="C47" s="43"/>
    </row>
    <row r="48" spans="1:7" x14ac:dyDescent="0.3">
      <c r="A48" s="43">
        <v>8</v>
      </c>
      <c r="B48" s="43" t="s">
        <v>224</v>
      </c>
      <c r="C48" s="43"/>
    </row>
    <row r="49" spans="1:3" x14ac:dyDescent="0.3">
      <c r="A49" s="43">
        <v>9</v>
      </c>
      <c r="B49" s="43" t="s">
        <v>225</v>
      </c>
      <c r="C49" s="43"/>
    </row>
    <row r="50" spans="1:3" x14ac:dyDescent="0.3">
      <c r="A50" s="43">
        <v>10</v>
      </c>
      <c r="B50" s="43" t="s">
        <v>226</v>
      </c>
      <c r="C50" s="43"/>
    </row>
    <row r="51" spans="1:3" x14ac:dyDescent="0.3">
      <c r="A51" s="43">
        <v>11</v>
      </c>
      <c r="B51" s="43" t="s">
        <v>227</v>
      </c>
      <c r="C51" s="43"/>
    </row>
    <row r="52" spans="1:3" x14ac:dyDescent="0.3">
      <c r="A52" s="43">
        <v>12</v>
      </c>
      <c r="B52" s="43" t="s">
        <v>228</v>
      </c>
      <c r="C52" s="43"/>
    </row>
    <row r="53" spans="1:3" x14ac:dyDescent="0.3">
      <c r="A53" s="43">
        <v>13</v>
      </c>
      <c r="B53" s="43" t="s">
        <v>229</v>
      </c>
      <c r="C53" s="43"/>
    </row>
    <row r="54" spans="1:3" x14ac:dyDescent="0.3">
      <c r="A54" s="43">
        <v>14</v>
      </c>
      <c r="B54" s="43" t="s">
        <v>230</v>
      </c>
      <c r="C54" s="43"/>
    </row>
    <row r="55" spans="1:3" x14ac:dyDescent="0.3">
      <c r="A55" s="43">
        <v>15</v>
      </c>
      <c r="B55" s="43" t="s">
        <v>231</v>
      </c>
      <c r="C55" s="43"/>
    </row>
    <row r="56" spans="1:3" x14ac:dyDescent="0.3">
      <c r="A56" s="43">
        <v>16</v>
      </c>
      <c r="B56" s="43" t="s">
        <v>232</v>
      </c>
      <c r="C56" s="43"/>
    </row>
    <row r="57" spans="1:3" x14ac:dyDescent="0.3">
      <c r="A57" s="43">
        <v>17</v>
      </c>
      <c r="B57" s="43" t="s">
        <v>233</v>
      </c>
      <c r="C57" s="43"/>
    </row>
    <row r="58" spans="1:3" x14ac:dyDescent="0.3">
      <c r="A58" s="43">
        <v>18</v>
      </c>
      <c r="B58" s="43" t="s">
        <v>234</v>
      </c>
      <c r="C58" s="43"/>
    </row>
    <row r="59" spans="1:3" x14ac:dyDescent="0.3">
      <c r="A59" s="43">
        <v>19</v>
      </c>
      <c r="B59" s="43" t="s">
        <v>235</v>
      </c>
      <c r="C59" s="43"/>
    </row>
    <row r="60" spans="1:3" x14ac:dyDescent="0.3">
      <c r="A60" s="43">
        <v>20</v>
      </c>
      <c r="B60" s="43" t="s">
        <v>236</v>
      </c>
      <c r="C60" s="43"/>
    </row>
    <row r="61" spans="1:3" x14ac:dyDescent="0.3">
      <c r="A61" s="43">
        <v>21</v>
      </c>
      <c r="B61" s="43" t="s">
        <v>237</v>
      </c>
      <c r="C61" s="43"/>
    </row>
    <row r="62" spans="1:3" x14ac:dyDescent="0.3">
      <c r="A62" s="43">
        <v>22</v>
      </c>
      <c r="B62" s="43" t="s">
        <v>238</v>
      </c>
      <c r="C62" s="43"/>
    </row>
    <row r="63" spans="1:3" x14ac:dyDescent="0.3">
      <c r="A63" s="43">
        <v>23</v>
      </c>
      <c r="B63" s="43" t="s">
        <v>239</v>
      </c>
      <c r="C63" s="43" t="s">
        <v>15</v>
      </c>
    </row>
    <row r="64" spans="1:3" x14ac:dyDescent="0.3">
      <c r="A64" s="43">
        <v>24</v>
      </c>
      <c r="B64" s="43" t="s">
        <v>150</v>
      </c>
      <c r="C64" s="43" t="s">
        <v>15</v>
      </c>
    </row>
    <row r="65" spans="1:3" x14ac:dyDescent="0.3">
      <c r="A65" s="43">
        <v>25</v>
      </c>
      <c r="B65" s="43" t="s">
        <v>13</v>
      </c>
      <c r="C65" s="43" t="s">
        <v>15</v>
      </c>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sheetData>
  <phoneticPr fontId="31" type="noConversion"/>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36CC5-B76D-4705-9C5A-21B47982AD64}">
  <sheetPr codeName="Sheet20"/>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674</v>
      </c>
      <c r="B1" s="109"/>
      <c r="C1" s="110" t="s">
        <v>221</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592</v>
      </c>
      <c r="C5" s="108"/>
      <c r="D5" s="108"/>
      <c r="E5" s="108"/>
      <c r="F5" s="108"/>
      <c r="G5" s="108"/>
      <c r="H5" s="108"/>
      <c r="I5" s="108"/>
      <c r="J5" s="108"/>
      <c r="K5" s="108"/>
      <c r="L5" s="68"/>
      <c r="M5" s="26" t="s">
        <v>592</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291</v>
      </c>
      <c r="C7" s="108"/>
      <c r="D7" s="108"/>
      <c r="E7" s="108"/>
      <c r="F7" s="108"/>
      <c r="G7" s="108"/>
      <c r="H7" s="108"/>
      <c r="I7" s="108"/>
      <c r="J7" s="108"/>
      <c r="K7" s="108"/>
      <c r="L7" s="68"/>
      <c r="M7" s="26" t="s">
        <v>291</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94.3</v>
      </c>
      <c r="H11" s="75">
        <v>94.7</v>
      </c>
      <c r="I11" s="75">
        <v>95.7</v>
      </c>
      <c r="J11" s="75">
        <v>95.4</v>
      </c>
      <c r="K11" s="75">
        <v>96.2</v>
      </c>
      <c r="L11" s="67"/>
      <c r="M11" s="23"/>
      <c r="N11" s="23" t="s">
        <v>48</v>
      </c>
      <c r="O11" s="29"/>
    </row>
    <row r="12" spans="1:15" s="25" customFormat="1" x14ac:dyDescent="0.25">
      <c r="A12" s="67"/>
      <c r="B12" s="106" t="s">
        <v>49</v>
      </c>
      <c r="C12" s="106"/>
      <c r="D12" s="106"/>
      <c r="E12" s="106"/>
      <c r="F12" s="106"/>
      <c r="G12" s="75">
        <v>5.7</v>
      </c>
      <c r="H12" s="75">
        <v>5.3</v>
      </c>
      <c r="I12" s="75">
        <v>4.3</v>
      </c>
      <c r="J12" s="75">
        <v>4.5999999999999996</v>
      </c>
      <c r="K12" s="75">
        <v>3.8</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16413</v>
      </c>
      <c r="H14" s="73">
        <v>16306</v>
      </c>
      <c r="I14" s="73">
        <v>16204</v>
      </c>
      <c r="J14" s="73">
        <v>16557</v>
      </c>
      <c r="K14" s="73">
        <v>16360</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292</v>
      </c>
      <c r="C16" s="108"/>
      <c r="D16" s="108"/>
      <c r="E16" s="108"/>
      <c r="F16" s="108"/>
      <c r="G16" s="108"/>
      <c r="H16" s="108"/>
      <c r="I16" s="108"/>
      <c r="J16" s="108"/>
      <c r="K16" s="108"/>
      <c r="L16" s="68"/>
      <c r="M16" s="26" t="s">
        <v>292</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95</v>
      </c>
      <c r="H20" s="75">
        <v>95.6</v>
      </c>
      <c r="I20" s="75">
        <v>96.4</v>
      </c>
      <c r="J20" s="75">
        <v>96.3</v>
      </c>
      <c r="K20" s="75">
        <v>96.9</v>
      </c>
      <c r="L20" s="67"/>
      <c r="M20" s="23"/>
      <c r="N20" s="23" t="s">
        <v>48</v>
      </c>
      <c r="O20" s="29"/>
    </row>
    <row r="21" spans="1:15" s="22" customFormat="1" ht="12.5" x14ac:dyDescent="0.25">
      <c r="A21" s="67"/>
      <c r="B21" s="106" t="s">
        <v>49</v>
      </c>
      <c r="C21" s="106"/>
      <c r="D21" s="106"/>
      <c r="E21" s="106"/>
      <c r="F21" s="106"/>
      <c r="G21" s="75">
        <v>5</v>
      </c>
      <c r="H21" s="75">
        <v>4.4000000000000004</v>
      </c>
      <c r="I21" s="75">
        <v>3.6</v>
      </c>
      <c r="J21" s="75">
        <v>3.7</v>
      </c>
      <c r="K21" s="75">
        <v>3.1</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16348</v>
      </c>
      <c r="H23" s="73">
        <v>16247</v>
      </c>
      <c r="I23" s="73">
        <v>16136</v>
      </c>
      <c r="J23" s="73">
        <v>16476</v>
      </c>
      <c r="K23" s="73">
        <v>16307</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293</v>
      </c>
      <c r="C25" s="108"/>
      <c r="D25" s="108"/>
      <c r="E25" s="108"/>
      <c r="F25" s="108"/>
      <c r="G25" s="108"/>
      <c r="H25" s="108"/>
      <c r="I25" s="108"/>
      <c r="J25" s="108"/>
      <c r="K25" s="108"/>
      <c r="L25" s="68"/>
      <c r="M25" s="26" t="s">
        <v>293</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98.2</v>
      </c>
      <c r="H29" s="75">
        <v>98.2</v>
      </c>
      <c r="I29" s="75">
        <v>98.4</v>
      </c>
      <c r="J29" s="75">
        <v>98.4</v>
      </c>
      <c r="K29" s="75">
        <v>98.8</v>
      </c>
      <c r="L29" s="67"/>
      <c r="M29" s="23"/>
      <c r="N29" s="23" t="s">
        <v>48</v>
      </c>
      <c r="O29" s="29"/>
    </row>
    <row r="30" spans="1:15" s="22" customFormat="1" ht="12.5" x14ac:dyDescent="0.25">
      <c r="A30" s="67"/>
      <c r="B30" s="106" t="s">
        <v>49</v>
      </c>
      <c r="C30" s="106"/>
      <c r="D30" s="106"/>
      <c r="E30" s="106"/>
      <c r="F30" s="106"/>
      <c r="G30" s="75">
        <v>1.8</v>
      </c>
      <c r="H30" s="75">
        <v>1.8</v>
      </c>
      <c r="I30" s="75">
        <v>1.6</v>
      </c>
      <c r="J30" s="75">
        <v>1.6</v>
      </c>
      <c r="K30" s="75">
        <v>1.2</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16360</v>
      </c>
      <c r="H32" s="73">
        <v>16265</v>
      </c>
      <c r="I32" s="73">
        <v>16160</v>
      </c>
      <c r="J32" s="73">
        <v>16504</v>
      </c>
      <c r="K32" s="73">
        <v>16315</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294</v>
      </c>
      <c r="C36" s="112"/>
      <c r="D36" s="112"/>
      <c r="E36" s="112"/>
      <c r="F36" s="112"/>
      <c r="G36" s="112"/>
      <c r="H36" s="112"/>
      <c r="I36" s="112"/>
      <c r="J36" s="113"/>
      <c r="K36" s="67"/>
      <c r="L36" s="67"/>
      <c r="M36" s="23" t="s">
        <v>294</v>
      </c>
      <c r="N36" s="23"/>
      <c r="O36" s="29"/>
    </row>
    <row r="37" spans="1:15" s="22" customFormat="1" ht="12.5" x14ac:dyDescent="0.25">
      <c r="A37" s="67"/>
      <c r="B37" s="114" t="s">
        <v>669</v>
      </c>
      <c r="C37" s="114"/>
      <c r="D37" s="77">
        <v>2023</v>
      </c>
      <c r="E37" s="75">
        <v>0.8</v>
      </c>
      <c r="F37" s="75">
        <v>1.4</v>
      </c>
      <c r="G37" s="75">
        <v>4.3</v>
      </c>
      <c r="H37" s="75">
        <v>28.5</v>
      </c>
      <c r="I37" s="75">
        <v>65</v>
      </c>
      <c r="J37" s="73">
        <v>16350</v>
      </c>
      <c r="K37" s="67"/>
      <c r="L37" s="67"/>
      <c r="M37" s="23"/>
      <c r="N37" s="23"/>
      <c r="O37" s="29"/>
    </row>
    <row r="38" spans="1:15" s="22" customFormat="1" ht="12.5" x14ac:dyDescent="0.25">
      <c r="A38" s="67"/>
      <c r="B38" s="114" t="s">
        <v>669</v>
      </c>
      <c r="C38" s="114"/>
      <c r="D38" s="77">
        <v>2022</v>
      </c>
      <c r="E38" s="75">
        <v>0.9</v>
      </c>
      <c r="F38" s="75">
        <v>1.9</v>
      </c>
      <c r="G38" s="75">
        <v>5</v>
      </c>
      <c r="H38" s="75">
        <v>29.5</v>
      </c>
      <c r="I38" s="75">
        <v>62.7</v>
      </c>
      <c r="J38" s="73">
        <v>16529</v>
      </c>
      <c r="K38" s="67"/>
      <c r="L38" s="67"/>
      <c r="M38" s="23"/>
      <c r="N38" s="23"/>
      <c r="O38" s="29"/>
    </row>
    <row r="39" spans="1:15" s="22" customFormat="1" ht="12.5" x14ac:dyDescent="0.25">
      <c r="A39" s="67"/>
      <c r="B39" s="114" t="s">
        <v>669</v>
      </c>
      <c r="C39" s="114"/>
      <c r="D39" s="77">
        <v>2021</v>
      </c>
      <c r="E39" s="75">
        <v>0.8</v>
      </c>
      <c r="F39" s="75">
        <v>1.9</v>
      </c>
      <c r="G39" s="75">
        <v>4.4000000000000004</v>
      </c>
      <c r="H39" s="75">
        <v>27</v>
      </c>
      <c r="I39" s="75">
        <v>65.900000000000006</v>
      </c>
      <c r="J39" s="73">
        <v>16163</v>
      </c>
      <c r="K39" s="67"/>
      <c r="L39" s="67"/>
      <c r="M39" s="23"/>
      <c r="N39" s="23"/>
      <c r="O39" s="29"/>
    </row>
    <row r="40" spans="1:15" s="22" customFormat="1" ht="12.5" x14ac:dyDescent="0.25">
      <c r="A40" s="67"/>
      <c r="B40" s="114" t="s">
        <v>669</v>
      </c>
      <c r="C40" s="114"/>
      <c r="D40" s="77">
        <v>2020</v>
      </c>
      <c r="E40" s="75">
        <v>1.1000000000000001</v>
      </c>
      <c r="F40" s="75">
        <v>1.9</v>
      </c>
      <c r="G40" s="75">
        <v>4.8</v>
      </c>
      <c r="H40" s="75">
        <v>28.5</v>
      </c>
      <c r="I40" s="75">
        <v>63.8</v>
      </c>
      <c r="J40" s="73">
        <v>16282</v>
      </c>
      <c r="K40" s="67"/>
      <c r="L40" s="67"/>
      <c r="M40" s="23"/>
      <c r="N40" s="23"/>
      <c r="O40" s="29"/>
    </row>
    <row r="41" spans="1:15" s="22" customFormat="1" ht="12.5" x14ac:dyDescent="0.25">
      <c r="A41" s="67"/>
      <c r="B41" s="114" t="s">
        <v>669</v>
      </c>
      <c r="C41" s="114"/>
      <c r="D41" s="77">
        <v>2019</v>
      </c>
      <c r="E41" s="75">
        <v>1</v>
      </c>
      <c r="F41" s="75">
        <v>2</v>
      </c>
      <c r="G41" s="75">
        <v>4.9000000000000004</v>
      </c>
      <c r="H41" s="75">
        <v>29</v>
      </c>
      <c r="I41" s="75">
        <v>63.1</v>
      </c>
      <c r="J41" s="73">
        <v>16387</v>
      </c>
      <c r="K41" s="67"/>
      <c r="L41" s="67"/>
      <c r="M41" s="23"/>
      <c r="N41" s="23"/>
      <c r="O41" s="29"/>
    </row>
    <row r="42" spans="1:15" s="22" customFormat="1" ht="37.5" x14ac:dyDescent="0.25">
      <c r="A42" s="67"/>
      <c r="B42" s="111" t="s">
        <v>525</v>
      </c>
      <c r="C42" s="112"/>
      <c r="D42" s="112"/>
      <c r="E42" s="112"/>
      <c r="F42" s="112"/>
      <c r="G42" s="112"/>
      <c r="H42" s="112"/>
      <c r="I42" s="112"/>
      <c r="J42" s="113"/>
      <c r="K42" s="67"/>
      <c r="L42" s="67"/>
      <c r="M42" s="23" t="s">
        <v>525</v>
      </c>
      <c r="N42" s="23"/>
      <c r="O42" s="29"/>
    </row>
    <row r="43" spans="1:15" s="22" customFormat="1" ht="12.5" x14ac:dyDescent="0.25">
      <c r="A43" s="67"/>
      <c r="B43" s="114" t="s">
        <v>669</v>
      </c>
      <c r="C43" s="114"/>
      <c r="D43" s="77">
        <v>2023</v>
      </c>
      <c r="E43" s="75">
        <v>0.6</v>
      </c>
      <c r="F43" s="75">
        <v>1.2</v>
      </c>
      <c r="G43" s="75">
        <v>2.8</v>
      </c>
      <c r="H43" s="75">
        <v>20.9</v>
      </c>
      <c r="I43" s="75">
        <v>74.5</v>
      </c>
      <c r="J43" s="73">
        <v>15656</v>
      </c>
      <c r="K43" s="67"/>
      <c r="L43" s="67"/>
      <c r="M43" s="23"/>
      <c r="N43" s="23"/>
      <c r="O43" s="29"/>
    </row>
    <row r="44" spans="1:15" s="22" customFormat="1" ht="12.5" x14ac:dyDescent="0.25">
      <c r="A44" s="67"/>
      <c r="B44" s="114" t="s">
        <v>669</v>
      </c>
      <c r="C44" s="114"/>
      <c r="D44" s="77">
        <v>2022</v>
      </c>
      <c r="E44" s="75">
        <v>0.7</v>
      </c>
      <c r="F44" s="75">
        <v>1.4</v>
      </c>
      <c r="G44" s="75">
        <v>3.5</v>
      </c>
      <c r="H44" s="75">
        <v>22.1</v>
      </c>
      <c r="I44" s="75">
        <v>72.2</v>
      </c>
      <c r="J44" s="73">
        <v>15806</v>
      </c>
      <c r="K44" s="67"/>
      <c r="L44" s="67"/>
      <c r="M44" s="23"/>
      <c r="N44" s="23"/>
      <c r="O44" s="29"/>
    </row>
    <row r="45" spans="1:15" s="22" customFormat="1" ht="12.5" x14ac:dyDescent="0.25">
      <c r="A45" s="67"/>
      <c r="B45" s="114" t="s">
        <v>669</v>
      </c>
      <c r="C45" s="114"/>
      <c r="D45" s="77">
        <v>2021</v>
      </c>
      <c r="E45" s="75">
        <v>0.8</v>
      </c>
      <c r="F45" s="75">
        <v>1.4</v>
      </c>
      <c r="G45" s="75">
        <v>3.6</v>
      </c>
      <c r="H45" s="75">
        <v>20.7</v>
      </c>
      <c r="I45" s="75">
        <v>73.599999999999994</v>
      </c>
      <c r="J45" s="73">
        <v>15481</v>
      </c>
      <c r="K45" s="67"/>
      <c r="L45" s="67"/>
      <c r="M45" s="23"/>
      <c r="N45" s="23"/>
      <c r="O45" s="29"/>
    </row>
    <row r="46" spans="1:15" s="22" customFormat="1" ht="12.5" x14ac:dyDescent="0.25">
      <c r="A46" s="67"/>
      <c r="B46" s="114" t="s">
        <v>669</v>
      </c>
      <c r="C46" s="114"/>
      <c r="D46" s="77">
        <v>2020</v>
      </c>
      <c r="E46" s="75">
        <v>1</v>
      </c>
      <c r="F46" s="75">
        <v>1.6</v>
      </c>
      <c r="G46" s="75">
        <v>3.8</v>
      </c>
      <c r="H46" s="75">
        <v>23</v>
      </c>
      <c r="I46" s="75">
        <v>70.599999999999994</v>
      </c>
      <c r="J46" s="73">
        <v>15610</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EIWw7JcCskJ26m1ejgQRPPqCY01jgi8tKeLCQ3XehGevimcr9LFB9T/+6kCFqCJ2Llpvk/qoOSvI9guvSg1Sg==" saltValue="upp4bQAYBUQ/kA4piqNNYw=="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0766-F9B7-4A54-A7E5-A9853D1CADFB}">
  <sheetPr codeName="Sheet21"/>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675</v>
      </c>
      <c r="B1" s="109"/>
      <c r="C1" s="110" t="s">
        <v>222</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593</v>
      </c>
      <c r="C5" s="108"/>
      <c r="D5" s="108"/>
      <c r="E5" s="108"/>
      <c r="F5" s="108"/>
      <c r="G5" s="108"/>
      <c r="H5" s="108"/>
      <c r="I5" s="108"/>
      <c r="J5" s="108"/>
      <c r="K5" s="108"/>
      <c r="L5" s="68"/>
      <c r="M5" s="26" t="s">
        <v>593</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295</v>
      </c>
      <c r="C7" s="108"/>
      <c r="D7" s="108"/>
      <c r="E7" s="108"/>
      <c r="F7" s="108"/>
      <c r="G7" s="108"/>
      <c r="H7" s="108"/>
      <c r="I7" s="108"/>
      <c r="J7" s="108"/>
      <c r="K7" s="108"/>
      <c r="L7" s="68"/>
      <c r="M7" s="26" t="s">
        <v>295</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85.9</v>
      </c>
      <c r="H11" s="75">
        <v>86.6</v>
      </c>
      <c r="I11" s="75">
        <v>89.7</v>
      </c>
      <c r="J11" s="75">
        <v>90.3</v>
      </c>
      <c r="K11" s="75">
        <v>91.2</v>
      </c>
      <c r="L11" s="67"/>
      <c r="M11" s="23"/>
      <c r="N11" s="23" t="s">
        <v>48</v>
      </c>
      <c r="O11" s="29"/>
    </row>
    <row r="12" spans="1:15" s="25" customFormat="1" x14ac:dyDescent="0.25">
      <c r="A12" s="67"/>
      <c r="B12" s="106" t="s">
        <v>49</v>
      </c>
      <c r="C12" s="106"/>
      <c r="D12" s="106"/>
      <c r="E12" s="106"/>
      <c r="F12" s="106"/>
      <c r="G12" s="75">
        <v>14.1</v>
      </c>
      <c r="H12" s="75">
        <v>13.4</v>
      </c>
      <c r="I12" s="75">
        <v>10.3</v>
      </c>
      <c r="J12" s="75">
        <v>9.6999999999999993</v>
      </c>
      <c r="K12" s="75">
        <v>8.8000000000000007</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14730</v>
      </c>
      <c r="H14" s="73">
        <v>14413</v>
      </c>
      <c r="I14" s="73">
        <v>14364</v>
      </c>
      <c r="J14" s="73">
        <v>14734</v>
      </c>
      <c r="K14" s="73">
        <v>14853</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296</v>
      </c>
      <c r="C16" s="108"/>
      <c r="D16" s="108"/>
      <c r="E16" s="108"/>
      <c r="F16" s="108"/>
      <c r="G16" s="108"/>
      <c r="H16" s="108"/>
      <c r="I16" s="108"/>
      <c r="J16" s="108"/>
      <c r="K16" s="108"/>
      <c r="L16" s="68"/>
      <c r="M16" s="26" t="s">
        <v>296</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92.4</v>
      </c>
      <c r="H20" s="75">
        <v>92.6</v>
      </c>
      <c r="I20" s="75">
        <v>94</v>
      </c>
      <c r="J20" s="75">
        <v>94.6</v>
      </c>
      <c r="K20" s="75">
        <v>95.5</v>
      </c>
      <c r="L20" s="67"/>
      <c r="M20" s="23"/>
      <c r="N20" s="23" t="s">
        <v>48</v>
      </c>
      <c r="O20" s="29"/>
    </row>
    <row r="21" spans="1:15" s="22" customFormat="1" ht="12.5" x14ac:dyDescent="0.25">
      <c r="A21" s="67"/>
      <c r="B21" s="106" t="s">
        <v>49</v>
      </c>
      <c r="C21" s="106"/>
      <c r="D21" s="106"/>
      <c r="E21" s="106"/>
      <c r="F21" s="106"/>
      <c r="G21" s="75">
        <v>7.6</v>
      </c>
      <c r="H21" s="75">
        <v>7.4</v>
      </c>
      <c r="I21" s="75">
        <v>6</v>
      </c>
      <c r="J21" s="75">
        <v>5.4</v>
      </c>
      <c r="K21" s="75">
        <v>4.5</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14672</v>
      </c>
      <c r="H23" s="73">
        <v>14382</v>
      </c>
      <c r="I23" s="73">
        <v>14319</v>
      </c>
      <c r="J23" s="73">
        <v>14676</v>
      </c>
      <c r="K23" s="73">
        <v>14813</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297</v>
      </c>
      <c r="C25" s="108"/>
      <c r="D25" s="108"/>
      <c r="E25" s="108"/>
      <c r="F25" s="108"/>
      <c r="G25" s="108"/>
      <c r="H25" s="108"/>
      <c r="I25" s="108"/>
      <c r="J25" s="108"/>
      <c r="K25" s="108"/>
      <c r="L25" s="68"/>
      <c r="M25" s="26" t="s">
        <v>297</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89.8</v>
      </c>
      <c r="H29" s="75">
        <v>90.2</v>
      </c>
      <c r="I29" s="75">
        <v>91.7</v>
      </c>
      <c r="J29" s="75">
        <v>91.9</v>
      </c>
      <c r="K29" s="75">
        <v>93.3</v>
      </c>
      <c r="L29" s="67"/>
      <c r="M29" s="23"/>
      <c r="N29" s="23" t="s">
        <v>48</v>
      </c>
      <c r="O29" s="29"/>
    </row>
    <row r="30" spans="1:15" s="22" customFormat="1" ht="12.5" x14ac:dyDescent="0.25">
      <c r="A30" s="67"/>
      <c r="B30" s="106" t="s">
        <v>49</v>
      </c>
      <c r="C30" s="106"/>
      <c r="D30" s="106"/>
      <c r="E30" s="106"/>
      <c r="F30" s="106"/>
      <c r="G30" s="75">
        <v>10.199999999999999</v>
      </c>
      <c r="H30" s="75">
        <v>9.8000000000000007</v>
      </c>
      <c r="I30" s="75">
        <v>8.3000000000000007</v>
      </c>
      <c r="J30" s="75">
        <v>8.1</v>
      </c>
      <c r="K30" s="75">
        <v>6.7</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14672</v>
      </c>
      <c r="H32" s="73">
        <v>14389</v>
      </c>
      <c r="I32" s="73">
        <v>14326</v>
      </c>
      <c r="J32" s="73">
        <v>14685</v>
      </c>
      <c r="K32" s="73">
        <v>14823</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298</v>
      </c>
      <c r="C36" s="112"/>
      <c r="D36" s="112"/>
      <c r="E36" s="112"/>
      <c r="F36" s="112"/>
      <c r="G36" s="112"/>
      <c r="H36" s="112"/>
      <c r="I36" s="112"/>
      <c r="J36" s="113"/>
      <c r="K36" s="67"/>
      <c r="L36" s="67"/>
      <c r="M36" s="23" t="s">
        <v>298</v>
      </c>
      <c r="N36" s="23"/>
      <c r="O36" s="29"/>
    </row>
    <row r="37" spans="1:15" s="22" customFormat="1" ht="12.5" x14ac:dyDescent="0.25">
      <c r="A37" s="67"/>
      <c r="B37" s="114" t="s">
        <v>669</v>
      </c>
      <c r="C37" s="114"/>
      <c r="D37" s="77">
        <v>2023</v>
      </c>
      <c r="E37" s="75">
        <v>1.4</v>
      </c>
      <c r="F37" s="75">
        <v>4.0999999999999996</v>
      </c>
      <c r="G37" s="75">
        <v>10.4</v>
      </c>
      <c r="H37" s="75">
        <v>36.4</v>
      </c>
      <c r="I37" s="75">
        <v>47.7</v>
      </c>
      <c r="J37" s="73">
        <v>14858</v>
      </c>
      <c r="K37" s="67"/>
      <c r="L37" s="67"/>
      <c r="M37" s="23"/>
      <c r="N37" s="23"/>
      <c r="O37" s="29"/>
    </row>
    <row r="38" spans="1:15" s="22" customFormat="1" ht="12.5" x14ac:dyDescent="0.25">
      <c r="A38" s="67"/>
      <c r="B38" s="114" t="s">
        <v>669</v>
      </c>
      <c r="C38" s="114"/>
      <c r="D38" s="77">
        <v>2022</v>
      </c>
      <c r="E38" s="75">
        <v>1.5</v>
      </c>
      <c r="F38" s="75">
        <v>4.2</v>
      </c>
      <c r="G38" s="75">
        <v>11.4</v>
      </c>
      <c r="H38" s="75">
        <v>37</v>
      </c>
      <c r="I38" s="75">
        <v>45.9</v>
      </c>
      <c r="J38" s="73">
        <v>14702</v>
      </c>
      <c r="K38" s="67"/>
      <c r="L38" s="67"/>
      <c r="M38" s="23"/>
      <c r="N38" s="23"/>
      <c r="O38" s="29"/>
    </row>
    <row r="39" spans="1:15" s="22" customFormat="1" ht="12.5" x14ac:dyDescent="0.25">
      <c r="A39" s="67"/>
      <c r="B39" s="114" t="s">
        <v>669</v>
      </c>
      <c r="C39" s="114"/>
      <c r="D39" s="77">
        <v>2021</v>
      </c>
      <c r="E39" s="75">
        <v>1.8</v>
      </c>
      <c r="F39" s="75">
        <v>4</v>
      </c>
      <c r="G39" s="75">
        <v>10.5</v>
      </c>
      <c r="H39" s="75">
        <v>35.700000000000003</v>
      </c>
      <c r="I39" s="75">
        <v>48</v>
      </c>
      <c r="J39" s="73">
        <v>14329</v>
      </c>
      <c r="K39" s="67"/>
      <c r="L39" s="67"/>
      <c r="M39" s="23"/>
      <c r="N39" s="23"/>
      <c r="O39" s="29"/>
    </row>
    <row r="40" spans="1:15" s="22" customFormat="1" ht="12.5" x14ac:dyDescent="0.25">
      <c r="A40" s="67"/>
      <c r="B40" s="114" t="s">
        <v>669</v>
      </c>
      <c r="C40" s="114"/>
      <c r="D40" s="77">
        <v>2020</v>
      </c>
      <c r="E40" s="75">
        <v>2.2000000000000002</v>
      </c>
      <c r="F40" s="75">
        <v>4.9000000000000004</v>
      </c>
      <c r="G40" s="75">
        <v>12</v>
      </c>
      <c r="H40" s="75">
        <v>36.9</v>
      </c>
      <c r="I40" s="75">
        <v>44</v>
      </c>
      <c r="J40" s="73">
        <v>14403</v>
      </c>
      <c r="K40" s="67"/>
      <c r="L40" s="67"/>
      <c r="M40" s="23"/>
      <c r="N40" s="23"/>
      <c r="O40" s="29"/>
    </row>
    <row r="41" spans="1:15" s="22" customFormat="1" ht="12.5" x14ac:dyDescent="0.25">
      <c r="A41" s="67"/>
      <c r="B41" s="114" t="s">
        <v>669</v>
      </c>
      <c r="C41" s="114"/>
      <c r="D41" s="77">
        <v>2019</v>
      </c>
      <c r="E41" s="75">
        <v>1.9</v>
      </c>
      <c r="F41" s="75">
        <v>4.5</v>
      </c>
      <c r="G41" s="75">
        <v>12.4</v>
      </c>
      <c r="H41" s="75">
        <v>37.200000000000003</v>
      </c>
      <c r="I41" s="75">
        <v>43.9</v>
      </c>
      <c r="J41" s="73">
        <v>14709</v>
      </c>
      <c r="K41" s="67"/>
      <c r="L41" s="67"/>
      <c r="M41" s="23"/>
      <c r="N41" s="23"/>
      <c r="O41" s="29"/>
    </row>
    <row r="42" spans="1:15" s="22" customFormat="1" ht="37.5" x14ac:dyDescent="0.25">
      <c r="A42" s="67"/>
      <c r="B42" s="111" t="s">
        <v>526</v>
      </c>
      <c r="C42" s="112"/>
      <c r="D42" s="112"/>
      <c r="E42" s="112"/>
      <c r="F42" s="112"/>
      <c r="G42" s="112"/>
      <c r="H42" s="112"/>
      <c r="I42" s="112"/>
      <c r="J42" s="113"/>
      <c r="K42" s="67"/>
      <c r="L42" s="67"/>
      <c r="M42" s="23" t="s">
        <v>526</v>
      </c>
      <c r="N42" s="23"/>
      <c r="O42" s="29"/>
    </row>
    <row r="43" spans="1:15" s="22" customFormat="1" ht="12.5" x14ac:dyDescent="0.25">
      <c r="A43" s="67"/>
      <c r="B43" s="114" t="s">
        <v>669</v>
      </c>
      <c r="C43" s="114"/>
      <c r="D43" s="77">
        <v>2023</v>
      </c>
      <c r="E43" s="75">
        <v>1</v>
      </c>
      <c r="F43" s="75">
        <v>2.9</v>
      </c>
      <c r="G43" s="75">
        <v>7.9</v>
      </c>
      <c r="H43" s="75">
        <v>29.3</v>
      </c>
      <c r="I43" s="75">
        <v>58.9</v>
      </c>
      <c r="J43" s="73">
        <v>12397</v>
      </c>
      <c r="K43" s="67"/>
      <c r="L43" s="67"/>
      <c r="M43" s="23"/>
      <c r="N43" s="23"/>
      <c r="O43" s="29"/>
    </row>
    <row r="44" spans="1:15" s="22" customFormat="1" ht="12.5" x14ac:dyDescent="0.25">
      <c r="A44" s="67"/>
      <c r="B44" s="114" t="s">
        <v>669</v>
      </c>
      <c r="C44" s="114"/>
      <c r="D44" s="77">
        <v>2022</v>
      </c>
      <c r="E44" s="75">
        <v>1.4</v>
      </c>
      <c r="F44" s="75">
        <v>3.5</v>
      </c>
      <c r="G44" s="75">
        <v>8.9</v>
      </c>
      <c r="H44" s="75">
        <v>30.4</v>
      </c>
      <c r="I44" s="75">
        <v>55.8</v>
      </c>
      <c r="J44" s="73">
        <v>12355</v>
      </c>
      <c r="K44" s="67"/>
      <c r="L44" s="67"/>
      <c r="M44" s="23"/>
      <c r="N44" s="23"/>
      <c r="O44" s="29"/>
    </row>
    <row r="45" spans="1:15" s="22" customFormat="1" ht="12.5" x14ac:dyDescent="0.25">
      <c r="A45" s="67"/>
      <c r="B45" s="114" t="s">
        <v>669</v>
      </c>
      <c r="C45" s="114"/>
      <c r="D45" s="77">
        <v>2021</v>
      </c>
      <c r="E45" s="75">
        <v>1.6</v>
      </c>
      <c r="F45" s="75">
        <v>3.8</v>
      </c>
      <c r="G45" s="75">
        <v>8.8000000000000007</v>
      </c>
      <c r="H45" s="75">
        <v>30</v>
      </c>
      <c r="I45" s="75">
        <v>55.7</v>
      </c>
      <c r="J45" s="73">
        <v>11903</v>
      </c>
      <c r="K45" s="67"/>
      <c r="L45" s="67"/>
      <c r="M45" s="23"/>
      <c r="N45" s="23"/>
      <c r="O45" s="29"/>
    </row>
    <row r="46" spans="1:15" s="22" customFormat="1" ht="12.5" x14ac:dyDescent="0.25">
      <c r="A46" s="67"/>
      <c r="B46" s="114" t="s">
        <v>669</v>
      </c>
      <c r="C46" s="114"/>
      <c r="D46" s="77">
        <v>2020</v>
      </c>
      <c r="E46" s="75">
        <v>2.1</v>
      </c>
      <c r="F46" s="75">
        <v>4.7</v>
      </c>
      <c r="G46" s="75">
        <v>10.3</v>
      </c>
      <c r="H46" s="75">
        <v>31.3</v>
      </c>
      <c r="I46" s="75">
        <v>51.5</v>
      </c>
      <c r="J46" s="73">
        <v>11893</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h+ZofMs4DN4fzg2Ud6T3+jRbtaOsdomM5KN+e1Xmr93Twmg9pUET/8ww7nzIu1/EcNf6DzYEnVSw4GAB4zh50w==" saltValue="IxsaFntbJhp4qAPqX9y+cA=="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A39A-A8B2-497D-968E-9138B9EB97DD}">
  <sheetPr codeName="Sheet22"/>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676</v>
      </c>
      <c r="B1" s="109"/>
      <c r="C1" s="110" t="s">
        <v>223</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594</v>
      </c>
      <c r="C5" s="108"/>
      <c r="D5" s="108"/>
      <c r="E5" s="108"/>
      <c r="F5" s="108"/>
      <c r="G5" s="108"/>
      <c r="H5" s="108"/>
      <c r="I5" s="108"/>
      <c r="J5" s="108"/>
      <c r="K5" s="108"/>
      <c r="L5" s="68"/>
      <c r="M5" s="26" t="s">
        <v>594</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299</v>
      </c>
      <c r="C7" s="108"/>
      <c r="D7" s="108"/>
      <c r="E7" s="108"/>
      <c r="F7" s="108"/>
      <c r="G7" s="108"/>
      <c r="H7" s="108"/>
      <c r="I7" s="108"/>
      <c r="J7" s="108"/>
      <c r="K7" s="108"/>
      <c r="L7" s="68"/>
      <c r="M7" s="26" t="s">
        <v>299</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85.9</v>
      </c>
      <c r="H11" s="75">
        <v>87.2</v>
      </c>
      <c r="I11" s="75">
        <v>88.6</v>
      </c>
      <c r="J11" s="75">
        <v>89.1</v>
      </c>
      <c r="K11" s="75">
        <v>90.5</v>
      </c>
      <c r="L11" s="67"/>
      <c r="M11" s="23"/>
      <c r="N11" s="23" t="s">
        <v>48</v>
      </c>
      <c r="O11" s="29"/>
    </row>
    <row r="12" spans="1:15" s="25" customFormat="1" x14ac:dyDescent="0.25">
      <c r="A12" s="67"/>
      <c r="B12" s="106" t="s">
        <v>49</v>
      </c>
      <c r="C12" s="106"/>
      <c r="D12" s="106"/>
      <c r="E12" s="106"/>
      <c r="F12" s="106"/>
      <c r="G12" s="75">
        <v>14.1</v>
      </c>
      <c r="H12" s="75">
        <v>12.8</v>
      </c>
      <c r="I12" s="75">
        <v>11.4</v>
      </c>
      <c r="J12" s="75">
        <v>10.9</v>
      </c>
      <c r="K12" s="75">
        <v>9.5</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16401</v>
      </c>
      <c r="H14" s="73">
        <v>16285</v>
      </c>
      <c r="I14" s="73">
        <v>16168</v>
      </c>
      <c r="J14" s="73">
        <v>16537</v>
      </c>
      <c r="K14" s="73">
        <v>16353</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ht="26" x14ac:dyDescent="0.3">
      <c r="A16" s="68"/>
      <c r="B16" s="108" t="s">
        <v>300</v>
      </c>
      <c r="C16" s="108"/>
      <c r="D16" s="108"/>
      <c r="E16" s="108"/>
      <c r="F16" s="108"/>
      <c r="G16" s="108"/>
      <c r="H16" s="108"/>
      <c r="I16" s="108"/>
      <c r="J16" s="108"/>
      <c r="K16" s="108"/>
      <c r="L16" s="68"/>
      <c r="M16" s="26" t="s">
        <v>300</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92.4</v>
      </c>
      <c r="H20" s="75">
        <v>92.9</v>
      </c>
      <c r="I20" s="75">
        <v>93.1</v>
      </c>
      <c r="J20" s="75">
        <v>93.1</v>
      </c>
      <c r="K20" s="75">
        <v>94.2</v>
      </c>
      <c r="L20" s="67"/>
      <c r="M20" s="23"/>
      <c r="N20" s="23" t="s">
        <v>48</v>
      </c>
      <c r="O20" s="29"/>
    </row>
    <row r="21" spans="1:15" s="22" customFormat="1" ht="12.5" x14ac:dyDescent="0.25">
      <c r="A21" s="67"/>
      <c r="B21" s="106" t="s">
        <v>49</v>
      </c>
      <c r="C21" s="106"/>
      <c r="D21" s="106"/>
      <c r="E21" s="106"/>
      <c r="F21" s="106"/>
      <c r="G21" s="75">
        <v>7.6</v>
      </c>
      <c r="H21" s="75">
        <v>7.1</v>
      </c>
      <c r="I21" s="75">
        <v>6.9</v>
      </c>
      <c r="J21" s="75">
        <v>6.9</v>
      </c>
      <c r="K21" s="75">
        <v>5.8</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16340</v>
      </c>
      <c r="H23" s="73">
        <v>16249</v>
      </c>
      <c r="I23" s="73">
        <v>16107</v>
      </c>
      <c r="J23" s="73">
        <v>16479</v>
      </c>
      <c r="K23" s="73">
        <v>16296</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301</v>
      </c>
      <c r="C25" s="108"/>
      <c r="D25" s="108"/>
      <c r="E25" s="108"/>
      <c r="F25" s="108"/>
      <c r="G25" s="108"/>
      <c r="H25" s="108"/>
      <c r="I25" s="108"/>
      <c r="J25" s="108"/>
      <c r="K25" s="108"/>
      <c r="L25" s="68"/>
      <c r="M25" s="26" t="s">
        <v>301</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94.2</v>
      </c>
      <c r="H29" s="75">
        <v>94.8</v>
      </c>
      <c r="I29" s="75">
        <v>94.4</v>
      </c>
      <c r="J29" s="75">
        <v>94.2</v>
      </c>
      <c r="K29" s="75">
        <v>95.3</v>
      </c>
      <c r="L29" s="67"/>
      <c r="M29" s="23"/>
      <c r="N29" s="23" t="s">
        <v>48</v>
      </c>
      <c r="O29" s="29"/>
    </row>
    <row r="30" spans="1:15" s="22" customFormat="1" ht="12.5" x14ac:dyDescent="0.25">
      <c r="A30" s="67"/>
      <c r="B30" s="106" t="s">
        <v>49</v>
      </c>
      <c r="C30" s="106"/>
      <c r="D30" s="106"/>
      <c r="E30" s="106"/>
      <c r="F30" s="106"/>
      <c r="G30" s="75">
        <v>5.8</v>
      </c>
      <c r="H30" s="75">
        <v>5.2</v>
      </c>
      <c r="I30" s="75">
        <v>5.6</v>
      </c>
      <c r="J30" s="75">
        <v>5.8</v>
      </c>
      <c r="K30" s="75">
        <v>4.7</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16354</v>
      </c>
      <c r="H32" s="73">
        <v>16255</v>
      </c>
      <c r="I32" s="73">
        <v>16131</v>
      </c>
      <c r="J32" s="73">
        <v>16493</v>
      </c>
      <c r="K32" s="73">
        <v>16310</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302</v>
      </c>
      <c r="C36" s="112"/>
      <c r="D36" s="112"/>
      <c r="E36" s="112"/>
      <c r="F36" s="112"/>
      <c r="G36" s="112"/>
      <c r="H36" s="112"/>
      <c r="I36" s="112"/>
      <c r="J36" s="113"/>
      <c r="K36" s="67"/>
      <c r="L36" s="67"/>
      <c r="M36" s="23" t="s">
        <v>302</v>
      </c>
      <c r="N36" s="23"/>
      <c r="O36" s="29"/>
    </row>
    <row r="37" spans="1:15" s="22" customFormat="1" ht="12.5" x14ac:dyDescent="0.25">
      <c r="A37" s="67"/>
      <c r="B37" s="114" t="s">
        <v>669</v>
      </c>
      <c r="C37" s="114"/>
      <c r="D37" s="77">
        <v>2023</v>
      </c>
      <c r="E37" s="75">
        <v>3.1</v>
      </c>
      <c r="F37" s="75">
        <v>7.1</v>
      </c>
      <c r="G37" s="75">
        <v>14</v>
      </c>
      <c r="H37" s="75">
        <v>36.4</v>
      </c>
      <c r="I37" s="75">
        <v>39.4</v>
      </c>
      <c r="J37" s="73">
        <v>16352</v>
      </c>
      <c r="K37" s="67"/>
      <c r="L37" s="67"/>
      <c r="M37" s="23"/>
      <c r="N37" s="23"/>
      <c r="O37" s="29"/>
    </row>
    <row r="38" spans="1:15" s="22" customFormat="1" ht="12.5" x14ac:dyDescent="0.25">
      <c r="A38" s="67"/>
      <c r="B38" s="114" t="s">
        <v>669</v>
      </c>
      <c r="C38" s="114"/>
      <c r="D38" s="77">
        <v>2022</v>
      </c>
      <c r="E38" s="75">
        <v>3.3</v>
      </c>
      <c r="F38" s="75">
        <v>7.8</v>
      </c>
      <c r="G38" s="75">
        <v>13.9</v>
      </c>
      <c r="H38" s="75">
        <v>37.200000000000003</v>
      </c>
      <c r="I38" s="75">
        <v>37.799999999999997</v>
      </c>
      <c r="J38" s="73">
        <v>16518</v>
      </c>
      <c r="K38" s="67"/>
      <c r="L38" s="67"/>
      <c r="M38" s="23"/>
      <c r="N38" s="23"/>
      <c r="O38" s="29"/>
    </row>
    <row r="39" spans="1:15" s="22" customFormat="1" ht="12.5" x14ac:dyDescent="0.25">
      <c r="A39" s="67"/>
      <c r="B39" s="114" t="s">
        <v>669</v>
      </c>
      <c r="C39" s="114"/>
      <c r="D39" s="77">
        <v>2021</v>
      </c>
      <c r="E39" s="75">
        <v>3</v>
      </c>
      <c r="F39" s="75">
        <v>6.8</v>
      </c>
      <c r="G39" s="75">
        <v>12.8</v>
      </c>
      <c r="H39" s="75">
        <v>36.200000000000003</v>
      </c>
      <c r="I39" s="75">
        <v>41.2</v>
      </c>
      <c r="J39" s="73">
        <v>16137</v>
      </c>
      <c r="K39" s="67"/>
      <c r="L39" s="67"/>
      <c r="M39" s="23"/>
      <c r="N39" s="23"/>
      <c r="O39" s="29"/>
    </row>
    <row r="40" spans="1:15" s="22" customFormat="1" ht="12.5" x14ac:dyDescent="0.25">
      <c r="A40" s="67"/>
      <c r="B40" s="114" t="s">
        <v>669</v>
      </c>
      <c r="C40" s="114"/>
      <c r="D40" s="77">
        <v>2020</v>
      </c>
      <c r="E40" s="75">
        <v>3.1</v>
      </c>
      <c r="F40" s="75">
        <v>6.6</v>
      </c>
      <c r="G40" s="75">
        <v>13.4</v>
      </c>
      <c r="H40" s="75">
        <v>36.6</v>
      </c>
      <c r="I40" s="75">
        <v>40.200000000000003</v>
      </c>
      <c r="J40" s="73">
        <v>16278</v>
      </c>
      <c r="K40" s="67"/>
      <c r="L40" s="67"/>
      <c r="M40" s="23"/>
      <c r="N40" s="23"/>
      <c r="O40" s="29"/>
    </row>
    <row r="41" spans="1:15" s="22" customFormat="1" ht="12.5" x14ac:dyDescent="0.25">
      <c r="A41" s="67"/>
      <c r="B41" s="114" t="s">
        <v>669</v>
      </c>
      <c r="C41" s="114"/>
      <c r="D41" s="77">
        <v>2019</v>
      </c>
      <c r="E41" s="75">
        <v>3</v>
      </c>
      <c r="F41" s="75">
        <v>6.8</v>
      </c>
      <c r="G41" s="75">
        <v>13.7</v>
      </c>
      <c r="H41" s="75">
        <v>37.5</v>
      </c>
      <c r="I41" s="75">
        <v>39.1</v>
      </c>
      <c r="J41" s="73">
        <v>16380</v>
      </c>
      <c r="K41" s="67"/>
      <c r="L41" s="67"/>
      <c r="M41" s="23"/>
      <c r="N41" s="23"/>
      <c r="O41" s="29"/>
    </row>
    <row r="42" spans="1:15" s="22" customFormat="1" ht="37.5" x14ac:dyDescent="0.25">
      <c r="A42" s="67"/>
      <c r="B42" s="111" t="s">
        <v>527</v>
      </c>
      <c r="C42" s="112"/>
      <c r="D42" s="112"/>
      <c r="E42" s="112"/>
      <c r="F42" s="112"/>
      <c r="G42" s="112"/>
      <c r="H42" s="112"/>
      <c r="I42" s="112"/>
      <c r="J42" s="113"/>
      <c r="K42" s="67"/>
      <c r="L42" s="67"/>
      <c r="M42" s="23" t="s">
        <v>527</v>
      </c>
      <c r="N42" s="23"/>
      <c r="O42" s="29"/>
    </row>
    <row r="43" spans="1:15" s="22" customFormat="1" ht="12.5" x14ac:dyDescent="0.25">
      <c r="A43" s="67"/>
      <c r="B43" s="114" t="s">
        <v>669</v>
      </c>
      <c r="C43" s="114"/>
      <c r="D43" s="77">
        <v>2023</v>
      </c>
      <c r="E43" s="75">
        <v>4.3</v>
      </c>
      <c r="F43" s="75">
        <v>7.2</v>
      </c>
      <c r="G43" s="75">
        <v>11.2</v>
      </c>
      <c r="H43" s="75">
        <v>29.4</v>
      </c>
      <c r="I43" s="75">
        <v>47.9</v>
      </c>
      <c r="J43" s="73">
        <v>14470</v>
      </c>
      <c r="K43" s="67"/>
      <c r="L43" s="67"/>
      <c r="M43" s="23"/>
      <c r="N43" s="23"/>
      <c r="O43" s="29"/>
    </row>
    <row r="44" spans="1:15" s="22" customFormat="1" ht="12.5" x14ac:dyDescent="0.25">
      <c r="A44" s="67"/>
      <c r="B44" s="114" t="s">
        <v>669</v>
      </c>
      <c r="C44" s="114"/>
      <c r="D44" s="77">
        <v>2022</v>
      </c>
      <c r="E44" s="75">
        <v>4.7</v>
      </c>
      <c r="F44" s="75">
        <v>7.6</v>
      </c>
      <c r="G44" s="75">
        <v>11</v>
      </c>
      <c r="H44" s="75">
        <v>29.9</v>
      </c>
      <c r="I44" s="75">
        <v>46.7</v>
      </c>
      <c r="J44" s="73">
        <v>14596</v>
      </c>
      <c r="K44" s="67"/>
      <c r="L44" s="67"/>
      <c r="M44" s="23"/>
      <c r="N44" s="23"/>
      <c r="O44" s="29"/>
    </row>
    <row r="45" spans="1:15" s="22" customFormat="1" ht="12.5" x14ac:dyDescent="0.25">
      <c r="A45" s="67"/>
      <c r="B45" s="114" t="s">
        <v>669</v>
      </c>
      <c r="C45" s="114"/>
      <c r="D45" s="77">
        <v>2021</v>
      </c>
      <c r="E45" s="75">
        <v>4.4000000000000004</v>
      </c>
      <c r="F45" s="75">
        <v>7.4</v>
      </c>
      <c r="G45" s="75">
        <v>10.6</v>
      </c>
      <c r="H45" s="75">
        <v>30.2</v>
      </c>
      <c r="I45" s="75">
        <v>47.3</v>
      </c>
      <c r="J45" s="73">
        <v>14340</v>
      </c>
      <c r="K45" s="67"/>
      <c r="L45" s="67"/>
      <c r="M45" s="23"/>
      <c r="N45" s="23"/>
      <c r="O45" s="29"/>
    </row>
    <row r="46" spans="1:15" s="22" customFormat="1" ht="12.5" x14ac:dyDescent="0.25">
      <c r="A46" s="67"/>
      <c r="B46" s="114" t="s">
        <v>669</v>
      </c>
      <c r="C46" s="114"/>
      <c r="D46" s="77">
        <v>2020</v>
      </c>
      <c r="E46" s="75">
        <v>4.9000000000000004</v>
      </c>
      <c r="F46" s="75">
        <v>7.6</v>
      </c>
      <c r="G46" s="75">
        <v>11.6</v>
      </c>
      <c r="H46" s="75">
        <v>31.1</v>
      </c>
      <c r="I46" s="75">
        <v>44.9</v>
      </c>
      <c r="J46" s="73">
        <v>14401</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s+yiqSIJtCq/wAZ1U4f5T/ug94vhTVWG+j51ozvMxe49/e6x8XWTRNuA6waR7tKCKu/UQZuUvinlPDjwUEeoVA==" saltValue="NU7lSEKglALd0Ou/SFQXsg=="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FEBB-01D1-4CB8-9FEF-3E2A87A82EE7}">
  <sheetPr codeName="Sheet23"/>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677</v>
      </c>
      <c r="B1" s="109"/>
      <c r="C1" s="110" t="s">
        <v>224</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595</v>
      </c>
      <c r="C5" s="108"/>
      <c r="D5" s="108"/>
      <c r="E5" s="108"/>
      <c r="F5" s="108"/>
      <c r="G5" s="108"/>
      <c r="H5" s="108"/>
      <c r="I5" s="108"/>
      <c r="J5" s="108"/>
      <c r="K5" s="108"/>
      <c r="L5" s="68"/>
      <c r="M5" s="26" t="s">
        <v>595</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303</v>
      </c>
      <c r="C7" s="108"/>
      <c r="D7" s="108"/>
      <c r="E7" s="108"/>
      <c r="F7" s="108"/>
      <c r="G7" s="108"/>
      <c r="H7" s="108"/>
      <c r="I7" s="108"/>
      <c r="J7" s="108"/>
      <c r="K7" s="108"/>
      <c r="L7" s="68"/>
      <c r="M7" s="26" t="s">
        <v>303</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93.2</v>
      </c>
      <c r="H11" s="75">
        <v>94.1</v>
      </c>
      <c r="I11" s="75">
        <v>95.1</v>
      </c>
      <c r="J11" s="75">
        <v>95.3</v>
      </c>
      <c r="K11" s="75">
        <v>96.3</v>
      </c>
      <c r="L11" s="67"/>
      <c r="M11" s="23"/>
      <c r="N11" s="23" t="s">
        <v>48</v>
      </c>
      <c r="O11" s="29"/>
    </row>
    <row r="12" spans="1:15" s="25" customFormat="1" x14ac:dyDescent="0.25">
      <c r="A12" s="67"/>
      <c r="B12" s="106" t="s">
        <v>49</v>
      </c>
      <c r="C12" s="106"/>
      <c r="D12" s="106"/>
      <c r="E12" s="106"/>
      <c r="F12" s="106"/>
      <c r="G12" s="75">
        <v>6.8</v>
      </c>
      <c r="H12" s="75">
        <v>5.9</v>
      </c>
      <c r="I12" s="75">
        <v>4.9000000000000004</v>
      </c>
      <c r="J12" s="75">
        <v>4.7</v>
      </c>
      <c r="K12" s="75">
        <v>3.7</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16400</v>
      </c>
      <c r="H14" s="73">
        <v>16291</v>
      </c>
      <c r="I14" s="73">
        <v>16171</v>
      </c>
      <c r="J14" s="73">
        <v>16537</v>
      </c>
      <c r="K14" s="73">
        <v>16349</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304</v>
      </c>
      <c r="C16" s="108"/>
      <c r="D16" s="108"/>
      <c r="E16" s="108"/>
      <c r="F16" s="108"/>
      <c r="G16" s="108"/>
      <c r="H16" s="108"/>
      <c r="I16" s="108"/>
      <c r="J16" s="108"/>
      <c r="K16" s="108"/>
      <c r="L16" s="68"/>
      <c r="M16" s="26" t="s">
        <v>304</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94.6</v>
      </c>
      <c r="H20" s="75">
        <v>95.3</v>
      </c>
      <c r="I20" s="75">
        <v>96.3</v>
      </c>
      <c r="J20" s="75">
        <v>96.3</v>
      </c>
      <c r="K20" s="75">
        <v>97</v>
      </c>
      <c r="L20" s="67"/>
      <c r="M20" s="23"/>
      <c r="N20" s="23" t="s">
        <v>48</v>
      </c>
      <c r="O20" s="29"/>
    </row>
    <row r="21" spans="1:15" s="22" customFormat="1" ht="12.5" x14ac:dyDescent="0.25">
      <c r="A21" s="67"/>
      <c r="B21" s="106" t="s">
        <v>49</v>
      </c>
      <c r="C21" s="106"/>
      <c r="D21" s="106"/>
      <c r="E21" s="106"/>
      <c r="F21" s="106"/>
      <c r="G21" s="75">
        <v>5.4</v>
      </c>
      <c r="H21" s="75">
        <v>4.7</v>
      </c>
      <c r="I21" s="75">
        <v>3.7</v>
      </c>
      <c r="J21" s="75">
        <v>3.7</v>
      </c>
      <c r="K21" s="75">
        <v>3</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16341</v>
      </c>
      <c r="H23" s="73">
        <v>16246</v>
      </c>
      <c r="I23" s="73">
        <v>16107</v>
      </c>
      <c r="J23" s="73">
        <v>16475</v>
      </c>
      <c r="K23" s="73">
        <v>16295</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305</v>
      </c>
      <c r="C25" s="108"/>
      <c r="D25" s="108"/>
      <c r="E25" s="108"/>
      <c r="F25" s="108"/>
      <c r="G25" s="108"/>
      <c r="H25" s="108"/>
      <c r="I25" s="108"/>
      <c r="J25" s="108"/>
      <c r="K25" s="108"/>
      <c r="L25" s="68"/>
      <c r="M25" s="26" t="s">
        <v>305</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96.8</v>
      </c>
      <c r="H29" s="75">
        <v>97.2</v>
      </c>
      <c r="I29" s="75">
        <v>97.2</v>
      </c>
      <c r="J29" s="75">
        <v>97.4</v>
      </c>
      <c r="K29" s="75">
        <v>97.8</v>
      </c>
      <c r="L29" s="67"/>
      <c r="M29" s="23"/>
      <c r="N29" s="23" t="s">
        <v>48</v>
      </c>
      <c r="O29" s="29"/>
    </row>
    <row r="30" spans="1:15" s="22" customFormat="1" ht="12.5" x14ac:dyDescent="0.25">
      <c r="A30" s="67"/>
      <c r="B30" s="106" t="s">
        <v>49</v>
      </c>
      <c r="C30" s="106"/>
      <c r="D30" s="106"/>
      <c r="E30" s="106"/>
      <c r="F30" s="106"/>
      <c r="G30" s="75">
        <v>3.2</v>
      </c>
      <c r="H30" s="75">
        <v>2.8</v>
      </c>
      <c r="I30" s="75">
        <v>2.8</v>
      </c>
      <c r="J30" s="75">
        <v>2.6</v>
      </c>
      <c r="K30" s="75">
        <v>2.2000000000000002</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16348</v>
      </c>
      <c r="H32" s="73">
        <v>16264</v>
      </c>
      <c r="I32" s="73">
        <v>16122</v>
      </c>
      <c r="J32" s="73">
        <v>16493</v>
      </c>
      <c r="K32" s="73">
        <v>16301</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306</v>
      </c>
      <c r="C36" s="112"/>
      <c r="D36" s="112"/>
      <c r="E36" s="112"/>
      <c r="F36" s="112"/>
      <c r="G36" s="112"/>
      <c r="H36" s="112"/>
      <c r="I36" s="112"/>
      <c r="J36" s="113"/>
      <c r="K36" s="67"/>
      <c r="L36" s="67"/>
      <c r="M36" s="23" t="s">
        <v>306</v>
      </c>
      <c r="N36" s="23"/>
      <c r="O36" s="29"/>
    </row>
    <row r="37" spans="1:15" s="22" customFormat="1" ht="12.5" x14ac:dyDescent="0.25">
      <c r="A37" s="67"/>
      <c r="B37" s="114" t="s">
        <v>669</v>
      </c>
      <c r="C37" s="114"/>
      <c r="D37" s="77">
        <v>2023</v>
      </c>
      <c r="E37" s="75">
        <v>0.9</v>
      </c>
      <c r="F37" s="75">
        <v>2.4</v>
      </c>
      <c r="G37" s="75">
        <v>6.8</v>
      </c>
      <c r="H37" s="75">
        <v>34.4</v>
      </c>
      <c r="I37" s="75">
        <v>55.5</v>
      </c>
      <c r="J37" s="73">
        <v>16348</v>
      </c>
      <c r="K37" s="67"/>
      <c r="L37" s="67"/>
      <c r="M37" s="23"/>
      <c r="N37" s="23"/>
      <c r="O37" s="29"/>
    </row>
    <row r="38" spans="1:15" s="22" customFormat="1" ht="12.5" x14ac:dyDescent="0.25">
      <c r="A38" s="67"/>
      <c r="B38" s="114" t="s">
        <v>669</v>
      </c>
      <c r="C38" s="114"/>
      <c r="D38" s="77">
        <v>2022</v>
      </c>
      <c r="E38" s="75">
        <v>1.1000000000000001</v>
      </c>
      <c r="F38" s="75">
        <v>2.6</v>
      </c>
      <c r="G38" s="75">
        <v>7.4</v>
      </c>
      <c r="H38" s="75">
        <v>35.299999999999997</v>
      </c>
      <c r="I38" s="75">
        <v>53.6</v>
      </c>
      <c r="J38" s="73">
        <v>16511</v>
      </c>
      <c r="K38" s="67"/>
      <c r="L38" s="67"/>
      <c r="M38" s="23"/>
      <c r="N38" s="23"/>
      <c r="O38" s="29"/>
    </row>
    <row r="39" spans="1:15" s="22" customFormat="1" ht="12.5" x14ac:dyDescent="0.25">
      <c r="A39" s="67"/>
      <c r="B39" s="114" t="s">
        <v>669</v>
      </c>
      <c r="C39" s="114"/>
      <c r="D39" s="77">
        <v>2021</v>
      </c>
      <c r="E39" s="75">
        <v>1</v>
      </c>
      <c r="F39" s="75">
        <v>2.4</v>
      </c>
      <c r="G39" s="75">
        <v>6.3</v>
      </c>
      <c r="H39" s="75">
        <v>33.4</v>
      </c>
      <c r="I39" s="75">
        <v>56.8</v>
      </c>
      <c r="J39" s="73">
        <v>16132</v>
      </c>
      <c r="K39" s="67"/>
      <c r="L39" s="67"/>
      <c r="M39" s="23"/>
      <c r="N39" s="23"/>
      <c r="O39" s="29"/>
    </row>
    <row r="40" spans="1:15" s="22" customFormat="1" ht="12.5" x14ac:dyDescent="0.25">
      <c r="A40" s="67"/>
      <c r="B40" s="114" t="s">
        <v>669</v>
      </c>
      <c r="C40" s="114"/>
      <c r="D40" s="77">
        <v>2020</v>
      </c>
      <c r="E40" s="75">
        <v>1.1000000000000001</v>
      </c>
      <c r="F40" s="75">
        <v>2.4</v>
      </c>
      <c r="G40" s="75">
        <v>7.1</v>
      </c>
      <c r="H40" s="75">
        <v>34.299999999999997</v>
      </c>
      <c r="I40" s="75">
        <v>55.1</v>
      </c>
      <c r="J40" s="73">
        <v>16277</v>
      </c>
      <c r="K40" s="67"/>
      <c r="L40" s="67"/>
      <c r="M40" s="23"/>
      <c r="N40" s="23"/>
      <c r="O40" s="29"/>
    </row>
    <row r="41" spans="1:15" s="22" customFormat="1" ht="12.5" x14ac:dyDescent="0.25">
      <c r="A41" s="67"/>
      <c r="B41" s="114" t="s">
        <v>669</v>
      </c>
      <c r="C41" s="114"/>
      <c r="D41" s="77">
        <v>2019</v>
      </c>
      <c r="E41" s="75">
        <v>1.4</v>
      </c>
      <c r="F41" s="75">
        <v>2.8</v>
      </c>
      <c r="G41" s="75">
        <v>7.4</v>
      </c>
      <c r="H41" s="75">
        <v>34.700000000000003</v>
      </c>
      <c r="I41" s="75">
        <v>53.7</v>
      </c>
      <c r="J41" s="73">
        <v>16380</v>
      </c>
      <c r="K41" s="67"/>
      <c r="L41" s="67"/>
      <c r="M41" s="23"/>
      <c r="N41" s="23"/>
      <c r="O41" s="29"/>
    </row>
    <row r="42" spans="1:15" s="22" customFormat="1" ht="37.5" x14ac:dyDescent="0.25">
      <c r="A42" s="67"/>
      <c r="B42" s="111" t="s">
        <v>528</v>
      </c>
      <c r="C42" s="112"/>
      <c r="D42" s="112"/>
      <c r="E42" s="112"/>
      <c r="F42" s="112"/>
      <c r="G42" s="112"/>
      <c r="H42" s="112"/>
      <c r="I42" s="112"/>
      <c r="J42" s="113"/>
      <c r="K42" s="67"/>
      <c r="L42" s="67"/>
      <c r="M42" s="23" t="s">
        <v>528</v>
      </c>
      <c r="N42" s="23"/>
      <c r="O42" s="29"/>
    </row>
    <row r="43" spans="1:15" s="22" customFormat="1" ht="12.5" x14ac:dyDescent="0.25">
      <c r="A43" s="67"/>
      <c r="B43" s="114" t="s">
        <v>669</v>
      </c>
      <c r="C43" s="114"/>
      <c r="D43" s="77">
        <v>2023</v>
      </c>
      <c r="E43" s="75">
        <v>1.1000000000000001</v>
      </c>
      <c r="F43" s="75">
        <v>2.4</v>
      </c>
      <c r="G43" s="75">
        <v>6.3</v>
      </c>
      <c r="H43" s="75">
        <v>28.7</v>
      </c>
      <c r="I43" s="75">
        <v>61.6</v>
      </c>
      <c r="J43" s="73">
        <v>14885</v>
      </c>
      <c r="K43" s="67"/>
      <c r="L43" s="67"/>
      <c r="M43" s="23"/>
      <c r="N43" s="23"/>
      <c r="O43" s="29"/>
    </row>
    <row r="44" spans="1:15" s="22" customFormat="1" ht="12.5" x14ac:dyDescent="0.25">
      <c r="A44" s="67"/>
      <c r="B44" s="114" t="s">
        <v>669</v>
      </c>
      <c r="C44" s="114"/>
      <c r="D44" s="77">
        <v>2022</v>
      </c>
      <c r="E44" s="75">
        <v>1.4</v>
      </c>
      <c r="F44" s="75">
        <v>2.6</v>
      </c>
      <c r="G44" s="75">
        <v>6.6</v>
      </c>
      <c r="H44" s="75">
        <v>29.3</v>
      </c>
      <c r="I44" s="75">
        <v>60.2</v>
      </c>
      <c r="J44" s="73">
        <v>14956</v>
      </c>
      <c r="K44" s="67"/>
      <c r="L44" s="67"/>
      <c r="M44" s="23"/>
      <c r="N44" s="23"/>
      <c r="O44" s="29"/>
    </row>
    <row r="45" spans="1:15" s="22" customFormat="1" ht="12.5" x14ac:dyDescent="0.25">
      <c r="A45" s="67"/>
      <c r="B45" s="114" t="s">
        <v>669</v>
      </c>
      <c r="C45" s="114"/>
      <c r="D45" s="77">
        <v>2021</v>
      </c>
      <c r="E45" s="75">
        <v>1.3</v>
      </c>
      <c r="F45" s="75">
        <v>2.8</v>
      </c>
      <c r="G45" s="75">
        <v>6.3</v>
      </c>
      <c r="H45" s="75">
        <v>28.6</v>
      </c>
      <c r="I45" s="75">
        <v>61.1</v>
      </c>
      <c r="J45" s="73">
        <v>14567</v>
      </c>
      <c r="K45" s="67"/>
      <c r="L45" s="67"/>
      <c r="M45" s="23"/>
      <c r="N45" s="23"/>
      <c r="O45" s="29"/>
    </row>
    <row r="46" spans="1:15" s="22" customFormat="1" ht="12.5" x14ac:dyDescent="0.25">
      <c r="A46" s="67"/>
      <c r="B46" s="114" t="s">
        <v>669</v>
      </c>
      <c r="C46" s="114"/>
      <c r="D46" s="77">
        <v>2020</v>
      </c>
      <c r="E46" s="75">
        <v>1.7</v>
      </c>
      <c r="F46" s="75">
        <v>3.2</v>
      </c>
      <c r="G46" s="75">
        <v>7.4</v>
      </c>
      <c r="H46" s="75">
        <v>29.8</v>
      </c>
      <c r="I46" s="75">
        <v>57.9</v>
      </c>
      <c r="J46" s="73">
        <v>14571</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uiVKp4umR6dFz1jkJBY85hrw7omvUoKRrxqVdvHfusuznNED0JwAK0Q3kBHrp4TGWSiXzFfw2Igt842a+00/WA==" saltValue="PomgIF9lmh4cw3vXjXnjUg=="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4CAE6-67FB-4BDB-9F89-A8CB6585F9F4}">
  <sheetPr codeName="Sheet24"/>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678</v>
      </c>
      <c r="B1" s="109"/>
      <c r="C1" s="110" t="s">
        <v>225</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596</v>
      </c>
      <c r="C5" s="108"/>
      <c r="D5" s="108"/>
      <c r="E5" s="108"/>
      <c r="F5" s="108"/>
      <c r="G5" s="108"/>
      <c r="H5" s="108"/>
      <c r="I5" s="108"/>
      <c r="J5" s="108"/>
      <c r="K5" s="108"/>
      <c r="L5" s="68"/>
      <c r="M5" s="26" t="s">
        <v>596</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307</v>
      </c>
      <c r="C7" s="108"/>
      <c r="D7" s="108"/>
      <c r="E7" s="108"/>
      <c r="F7" s="108"/>
      <c r="G7" s="108"/>
      <c r="H7" s="108"/>
      <c r="I7" s="108"/>
      <c r="J7" s="108"/>
      <c r="K7" s="108"/>
      <c r="L7" s="68"/>
      <c r="M7" s="26" t="s">
        <v>307</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93.8</v>
      </c>
      <c r="H11" s="75">
        <v>94.5</v>
      </c>
      <c r="I11" s="75">
        <v>95.6</v>
      </c>
      <c r="J11" s="75">
        <v>95.8</v>
      </c>
      <c r="K11" s="75">
        <v>95.9</v>
      </c>
      <c r="L11" s="67"/>
      <c r="M11" s="23"/>
      <c r="N11" s="23" t="s">
        <v>48</v>
      </c>
      <c r="O11" s="29"/>
    </row>
    <row r="12" spans="1:15" s="25" customFormat="1" x14ac:dyDescent="0.25">
      <c r="A12" s="67"/>
      <c r="B12" s="106" t="s">
        <v>49</v>
      </c>
      <c r="C12" s="106"/>
      <c r="D12" s="106"/>
      <c r="E12" s="106"/>
      <c r="F12" s="106"/>
      <c r="G12" s="75">
        <v>6.2</v>
      </c>
      <c r="H12" s="75">
        <v>5.5</v>
      </c>
      <c r="I12" s="75">
        <v>4.4000000000000004</v>
      </c>
      <c r="J12" s="75">
        <v>4.2</v>
      </c>
      <c r="K12" s="75">
        <v>4.0999999999999996</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16405</v>
      </c>
      <c r="H14" s="73">
        <v>16282</v>
      </c>
      <c r="I14" s="73">
        <v>16161</v>
      </c>
      <c r="J14" s="73">
        <v>16529</v>
      </c>
      <c r="K14" s="73">
        <v>16341</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308</v>
      </c>
      <c r="C16" s="108"/>
      <c r="D16" s="108"/>
      <c r="E16" s="108"/>
      <c r="F16" s="108"/>
      <c r="G16" s="108"/>
      <c r="H16" s="108"/>
      <c r="I16" s="108"/>
      <c r="J16" s="108"/>
      <c r="K16" s="108"/>
      <c r="L16" s="68"/>
      <c r="M16" s="26" t="s">
        <v>308</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92.6</v>
      </c>
      <c r="H20" s="75">
        <v>93.7</v>
      </c>
      <c r="I20" s="75">
        <v>94.7</v>
      </c>
      <c r="J20" s="75">
        <v>95</v>
      </c>
      <c r="K20" s="75">
        <v>95.5</v>
      </c>
      <c r="L20" s="67"/>
      <c r="M20" s="23"/>
      <c r="N20" s="23" t="s">
        <v>48</v>
      </c>
      <c r="O20" s="29"/>
    </row>
    <row r="21" spans="1:15" s="22" customFormat="1" ht="12.5" x14ac:dyDescent="0.25">
      <c r="A21" s="67"/>
      <c r="B21" s="106" t="s">
        <v>49</v>
      </c>
      <c r="C21" s="106"/>
      <c r="D21" s="106"/>
      <c r="E21" s="106"/>
      <c r="F21" s="106"/>
      <c r="G21" s="75">
        <v>7.4</v>
      </c>
      <c r="H21" s="75">
        <v>6.3</v>
      </c>
      <c r="I21" s="75">
        <v>5.3</v>
      </c>
      <c r="J21" s="75">
        <v>5</v>
      </c>
      <c r="K21" s="75">
        <v>4.5</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16332</v>
      </c>
      <c r="H23" s="73">
        <v>16259</v>
      </c>
      <c r="I23" s="73">
        <v>16113</v>
      </c>
      <c r="J23" s="73">
        <v>16456</v>
      </c>
      <c r="K23" s="73">
        <v>16284</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309</v>
      </c>
      <c r="C25" s="108"/>
      <c r="D25" s="108"/>
      <c r="E25" s="108"/>
      <c r="F25" s="108"/>
      <c r="G25" s="108"/>
      <c r="H25" s="108"/>
      <c r="I25" s="108"/>
      <c r="J25" s="108"/>
      <c r="K25" s="108"/>
      <c r="L25" s="68"/>
      <c r="M25" s="26" t="s">
        <v>309</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95</v>
      </c>
      <c r="H29" s="75">
        <v>95.5</v>
      </c>
      <c r="I29" s="75">
        <v>95.7</v>
      </c>
      <c r="J29" s="75">
        <v>95.8</v>
      </c>
      <c r="K29" s="75">
        <v>96.3</v>
      </c>
      <c r="L29" s="67"/>
      <c r="M29" s="23"/>
      <c r="N29" s="23" t="s">
        <v>48</v>
      </c>
      <c r="O29" s="29"/>
    </row>
    <row r="30" spans="1:15" s="22" customFormat="1" ht="12.5" x14ac:dyDescent="0.25">
      <c r="A30" s="67"/>
      <c r="B30" s="106" t="s">
        <v>49</v>
      </c>
      <c r="C30" s="106"/>
      <c r="D30" s="106"/>
      <c r="E30" s="106"/>
      <c r="F30" s="106"/>
      <c r="G30" s="75">
        <v>5</v>
      </c>
      <c r="H30" s="75">
        <v>4.5</v>
      </c>
      <c r="I30" s="75">
        <v>4.3</v>
      </c>
      <c r="J30" s="75">
        <v>4.2</v>
      </c>
      <c r="K30" s="75">
        <v>3.7</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16332</v>
      </c>
      <c r="H32" s="73">
        <v>16249</v>
      </c>
      <c r="I32" s="73">
        <v>16127</v>
      </c>
      <c r="J32" s="73">
        <v>16464</v>
      </c>
      <c r="K32" s="73">
        <v>16292</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310</v>
      </c>
      <c r="C36" s="112"/>
      <c r="D36" s="112"/>
      <c r="E36" s="112"/>
      <c r="F36" s="112"/>
      <c r="G36" s="112"/>
      <c r="H36" s="112"/>
      <c r="I36" s="112"/>
      <c r="J36" s="113"/>
      <c r="K36" s="67"/>
      <c r="L36" s="67"/>
      <c r="M36" s="23" t="s">
        <v>310</v>
      </c>
      <c r="N36" s="23"/>
      <c r="O36" s="29"/>
    </row>
    <row r="37" spans="1:15" s="22" customFormat="1" ht="12.5" x14ac:dyDescent="0.25">
      <c r="A37" s="67"/>
      <c r="B37" s="114" t="s">
        <v>669</v>
      </c>
      <c r="C37" s="114"/>
      <c r="D37" s="77">
        <v>2023</v>
      </c>
      <c r="E37" s="75">
        <v>1.2</v>
      </c>
      <c r="F37" s="75">
        <v>3.4</v>
      </c>
      <c r="G37" s="75">
        <v>8.3000000000000007</v>
      </c>
      <c r="H37" s="75">
        <v>35.799999999999997</v>
      </c>
      <c r="I37" s="75">
        <v>51.4</v>
      </c>
      <c r="J37" s="73">
        <v>16329</v>
      </c>
      <c r="K37" s="67"/>
      <c r="L37" s="67"/>
      <c r="M37" s="23"/>
      <c r="N37" s="23"/>
      <c r="O37" s="29"/>
    </row>
    <row r="38" spans="1:15" s="22" customFormat="1" ht="12.5" x14ac:dyDescent="0.25">
      <c r="A38" s="67"/>
      <c r="B38" s="114" t="s">
        <v>669</v>
      </c>
      <c r="C38" s="114"/>
      <c r="D38" s="77">
        <v>2022</v>
      </c>
      <c r="E38" s="75">
        <v>1.4</v>
      </c>
      <c r="F38" s="75">
        <v>3</v>
      </c>
      <c r="G38" s="75">
        <v>8.4</v>
      </c>
      <c r="H38" s="75">
        <v>36.200000000000003</v>
      </c>
      <c r="I38" s="75">
        <v>51</v>
      </c>
      <c r="J38" s="73">
        <v>16508</v>
      </c>
      <c r="K38" s="67"/>
      <c r="L38" s="67"/>
      <c r="M38" s="23"/>
      <c r="N38" s="23"/>
      <c r="O38" s="29"/>
    </row>
    <row r="39" spans="1:15" s="22" customFormat="1" ht="12.5" x14ac:dyDescent="0.25">
      <c r="A39" s="67"/>
      <c r="B39" s="114" t="s">
        <v>669</v>
      </c>
      <c r="C39" s="114"/>
      <c r="D39" s="77">
        <v>2021</v>
      </c>
      <c r="E39" s="75">
        <v>1.2</v>
      </c>
      <c r="F39" s="75">
        <v>2.9</v>
      </c>
      <c r="G39" s="75">
        <v>7.9</v>
      </c>
      <c r="H39" s="75">
        <v>34.799999999999997</v>
      </c>
      <c r="I39" s="75">
        <v>53.2</v>
      </c>
      <c r="J39" s="73">
        <v>16123</v>
      </c>
      <c r="K39" s="67"/>
      <c r="L39" s="67"/>
      <c r="M39" s="23"/>
      <c r="N39" s="23"/>
      <c r="O39" s="29"/>
    </row>
    <row r="40" spans="1:15" s="22" customFormat="1" ht="12.5" x14ac:dyDescent="0.25">
      <c r="A40" s="67"/>
      <c r="B40" s="114" t="s">
        <v>669</v>
      </c>
      <c r="C40" s="114"/>
      <c r="D40" s="77">
        <v>2020</v>
      </c>
      <c r="E40" s="75">
        <v>1.5</v>
      </c>
      <c r="F40" s="75">
        <v>3.5</v>
      </c>
      <c r="G40" s="75">
        <v>8.6999999999999993</v>
      </c>
      <c r="H40" s="75">
        <v>35.4</v>
      </c>
      <c r="I40" s="75">
        <v>50.9</v>
      </c>
      <c r="J40" s="73">
        <v>16268</v>
      </c>
      <c r="K40" s="67"/>
      <c r="L40" s="67"/>
      <c r="M40" s="23"/>
      <c r="N40" s="23"/>
      <c r="O40" s="29"/>
    </row>
    <row r="41" spans="1:15" s="22" customFormat="1" ht="12.5" x14ac:dyDescent="0.25">
      <c r="A41" s="67"/>
      <c r="B41" s="114" t="s">
        <v>669</v>
      </c>
      <c r="C41" s="114"/>
      <c r="D41" s="77">
        <v>2019</v>
      </c>
      <c r="E41" s="75">
        <v>1.4</v>
      </c>
      <c r="F41" s="75">
        <v>3.5</v>
      </c>
      <c r="G41" s="75">
        <v>9</v>
      </c>
      <c r="H41" s="75">
        <v>35.9</v>
      </c>
      <c r="I41" s="75">
        <v>50.1</v>
      </c>
      <c r="J41" s="73">
        <v>16373</v>
      </c>
      <c r="K41" s="67"/>
      <c r="L41" s="67"/>
      <c r="M41" s="23"/>
      <c r="N41" s="23"/>
      <c r="O41" s="29"/>
    </row>
    <row r="42" spans="1:15" s="22" customFormat="1" ht="37.5" x14ac:dyDescent="0.25">
      <c r="A42" s="67"/>
      <c r="B42" s="111" t="s">
        <v>529</v>
      </c>
      <c r="C42" s="112"/>
      <c r="D42" s="112"/>
      <c r="E42" s="112"/>
      <c r="F42" s="112"/>
      <c r="G42" s="112"/>
      <c r="H42" s="112"/>
      <c r="I42" s="112"/>
      <c r="J42" s="113"/>
      <c r="K42" s="67"/>
      <c r="L42" s="67"/>
      <c r="M42" s="23" t="s">
        <v>529</v>
      </c>
      <c r="N42" s="23"/>
      <c r="O42" s="29"/>
    </row>
    <row r="43" spans="1:15" s="22" customFormat="1" ht="12.5" x14ac:dyDescent="0.25">
      <c r="A43" s="67"/>
      <c r="B43" s="114" t="s">
        <v>669</v>
      </c>
      <c r="C43" s="114"/>
      <c r="D43" s="77">
        <v>2023</v>
      </c>
      <c r="E43" s="75">
        <v>0.9</v>
      </c>
      <c r="F43" s="75">
        <v>2.2000000000000002</v>
      </c>
      <c r="G43" s="75">
        <v>6.7</v>
      </c>
      <c r="H43" s="75">
        <v>29</v>
      </c>
      <c r="I43" s="75">
        <v>61.3</v>
      </c>
      <c r="J43" s="73">
        <v>13414</v>
      </c>
      <c r="K43" s="67"/>
      <c r="L43" s="67"/>
      <c r="M43" s="23"/>
      <c r="N43" s="23"/>
      <c r="O43" s="29"/>
    </row>
    <row r="44" spans="1:15" s="22" customFormat="1" ht="12.5" x14ac:dyDescent="0.25">
      <c r="A44" s="67"/>
      <c r="B44" s="114" t="s">
        <v>669</v>
      </c>
      <c r="C44" s="114"/>
      <c r="D44" s="77">
        <v>2022</v>
      </c>
      <c r="E44" s="75">
        <v>1.1000000000000001</v>
      </c>
      <c r="F44" s="75">
        <v>2.5</v>
      </c>
      <c r="G44" s="75">
        <v>7.3</v>
      </c>
      <c r="H44" s="75">
        <v>30</v>
      </c>
      <c r="I44" s="75">
        <v>59.2</v>
      </c>
      <c r="J44" s="73">
        <v>13385</v>
      </c>
      <c r="K44" s="67"/>
      <c r="L44" s="67"/>
      <c r="M44" s="23"/>
      <c r="N44" s="23"/>
      <c r="O44" s="29"/>
    </row>
    <row r="45" spans="1:15" s="22" customFormat="1" ht="12.5" x14ac:dyDescent="0.25">
      <c r="A45" s="67"/>
      <c r="B45" s="114" t="s">
        <v>669</v>
      </c>
      <c r="C45" s="114"/>
      <c r="D45" s="77">
        <v>2021</v>
      </c>
      <c r="E45" s="75">
        <v>1</v>
      </c>
      <c r="F45" s="75">
        <v>2.4</v>
      </c>
      <c r="G45" s="75">
        <v>7</v>
      </c>
      <c r="H45" s="75">
        <v>29.9</v>
      </c>
      <c r="I45" s="75">
        <v>59.6</v>
      </c>
      <c r="J45" s="73">
        <v>13026</v>
      </c>
      <c r="K45" s="67"/>
      <c r="L45" s="67"/>
      <c r="M45" s="23"/>
      <c r="N45" s="23"/>
      <c r="O45" s="29"/>
    </row>
    <row r="46" spans="1:15" s="22" customFormat="1" ht="12.5" x14ac:dyDescent="0.25">
      <c r="A46" s="67"/>
      <c r="B46" s="114" t="s">
        <v>669</v>
      </c>
      <c r="C46" s="114"/>
      <c r="D46" s="77">
        <v>2020</v>
      </c>
      <c r="E46" s="75">
        <v>1.2</v>
      </c>
      <c r="F46" s="75">
        <v>3.1</v>
      </c>
      <c r="G46" s="75">
        <v>8</v>
      </c>
      <c r="H46" s="75">
        <v>32.1</v>
      </c>
      <c r="I46" s="75">
        <v>55.6</v>
      </c>
      <c r="J46" s="73">
        <v>12731</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86Z4Iuv8GDT5wSIxGGrW+p828UUqv8rwcHRE7NSD/b91mXpzsdyq7E0+ZkjoCG9Y2cc5vCb3dbw7BvXMADV/w==" saltValue="J/ZLD7nSPKE8D5eS5AdefQ=="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64FA8-1336-41C3-AC72-60C5668804ED}">
  <sheetPr codeName="Sheet25"/>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679</v>
      </c>
      <c r="B1" s="109"/>
      <c r="C1" s="110" t="s">
        <v>226</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597</v>
      </c>
      <c r="C5" s="108"/>
      <c r="D5" s="108"/>
      <c r="E5" s="108"/>
      <c r="F5" s="108"/>
      <c r="G5" s="108"/>
      <c r="H5" s="108"/>
      <c r="I5" s="108"/>
      <c r="J5" s="108"/>
      <c r="K5" s="108"/>
      <c r="L5" s="68"/>
      <c r="M5" s="26" t="s">
        <v>597</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311</v>
      </c>
      <c r="C7" s="108"/>
      <c r="D7" s="108"/>
      <c r="E7" s="108"/>
      <c r="F7" s="108"/>
      <c r="G7" s="108"/>
      <c r="H7" s="108"/>
      <c r="I7" s="108"/>
      <c r="J7" s="108"/>
      <c r="K7" s="108"/>
      <c r="L7" s="68"/>
      <c r="M7" s="26" t="s">
        <v>311</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77.599999999999994</v>
      </c>
      <c r="H11" s="75">
        <v>79.5</v>
      </c>
      <c r="I11" s="75">
        <v>82.8</v>
      </c>
      <c r="J11" s="75">
        <v>82.7</v>
      </c>
      <c r="K11" s="75">
        <v>85</v>
      </c>
      <c r="L11" s="67"/>
      <c r="M11" s="23"/>
      <c r="N11" s="23" t="s">
        <v>48</v>
      </c>
      <c r="O11" s="29"/>
    </row>
    <row r="12" spans="1:15" s="25" customFormat="1" x14ac:dyDescent="0.25">
      <c r="A12" s="67"/>
      <c r="B12" s="106" t="s">
        <v>49</v>
      </c>
      <c r="C12" s="106"/>
      <c r="D12" s="106"/>
      <c r="E12" s="106"/>
      <c r="F12" s="106"/>
      <c r="G12" s="75">
        <v>22.4</v>
      </c>
      <c r="H12" s="75">
        <v>20.5</v>
      </c>
      <c r="I12" s="75">
        <v>17.2</v>
      </c>
      <c r="J12" s="75">
        <v>17.3</v>
      </c>
      <c r="K12" s="75">
        <v>15</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16384</v>
      </c>
      <c r="H14" s="73">
        <v>16280</v>
      </c>
      <c r="I14" s="73">
        <v>16141</v>
      </c>
      <c r="J14" s="73">
        <v>16539</v>
      </c>
      <c r="K14" s="73">
        <v>16317</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312</v>
      </c>
      <c r="C16" s="108"/>
      <c r="D16" s="108"/>
      <c r="E16" s="108"/>
      <c r="F16" s="108"/>
      <c r="G16" s="108"/>
      <c r="H16" s="108"/>
      <c r="I16" s="108"/>
      <c r="J16" s="108"/>
      <c r="K16" s="108"/>
      <c r="L16" s="68"/>
      <c r="M16" s="26" t="s">
        <v>312</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82.8</v>
      </c>
      <c r="H20" s="75">
        <v>84.1</v>
      </c>
      <c r="I20" s="75">
        <v>86.8</v>
      </c>
      <c r="J20" s="75">
        <v>86.1</v>
      </c>
      <c r="K20" s="75">
        <v>88.6</v>
      </c>
      <c r="L20" s="67"/>
      <c r="M20" s="23"/>
      <c r="N20" s="23" t="s">
        <v>48</v>
      </c>
      <c r="O20" s="29"/>
    </row>
    <row r="21" spans="1:15" s="22" customFormat="1" ht="12.5" x14ac:dyDescent="0.25">
      <c r="A21" s="67"/>
      <c r="B21" s="106" t="s">
        <v>49</v>
      </c>
      <c r="C21" s="106"/>
      <c r="D21" s="106"/>
      <c r="E21" s="106"/>
      <c r="F21" s="106"/>
      <c r="G21" s="75">
        <v>17.2</v>
      </c>
      <c r="H21" s="75">
        <v>15.9</v>
      </c>
      <c r="I21" s="75">
        <v>13.2</v>
      </c>
      <c r="J21" s="75">
        <v>13.9</v>
      </c>
      <c r="K21" s="75">
        <v>11.4</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16318</v>
      </c>
      <c r="H23" s="73">
        <v>16244</v>
      </c>
      <c r="I23" s="73">
        <v>16102</v>
      </c>
      <c r="J23" s="73">
        <v>16465</v>
      </c>
      <c r="K23" s="73">
        <v>16266</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313</v>
      </c>
      <c r="C25" s="108"/>
      <c r="D25" s="108"/>
      <c r="E25" s="108"/>
      <c r="F25" s="108"/>
      <c r="G25" s="108"/>
      <c r="H25" s="108"/>
      <c r="I25" s="108"/>
      <c r="J25" s="108"/>
      <c r="K25" s="108"/>
      <c r="L25" s="68"/>
      <c r="M25" s="26" t="s">
        <v>313</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92.5</v>
      </c>
      <c r="H29" s="75">
        <v>92.9</v>
      </c>
      <c r="I29" s="75">
        <v>93.3</v>
      </c>
      <c r="J29" s="75">
        <v>93.6</v>
      </c>
      <c r="K29" s="75">
        <v>94.9</v>
      </c>
      <c r="L29" s="67"/>
      <c r="M29" s="23"/>
      <c r="N29" s="23" t="s">
        <v>48</v>
      </c>
      <c r="O29" s="29"/>
    </row>
    <row r="30" spans="1:15" s="22" customFormat="1" ht="12.5" x14ac:dyDescent="0.25">
      <c r="A30" s="67"/>
      <c r="B30" s="106" t="s">
        <v>49</v>
      </c>
      <c r="C30" s="106"/>
      <c r="D30" s="106"/>
      <c r="E30" s="106"/>
      <c r="F30" s="106"/>
      <c r="G30" s="75">
        <v>7.5</v>
      </c>
      <c r="H30" s="75">
        <v>7.1</v>
      </c>
      <c r="I30" s="75">
        <v>6.7</v>
      </c>
      <c r="J30" s="75">
        <v>6.4</v>
      </c>
      <c r="K30" s="75">
        <v>5.0999999999999996</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16337</v>
      </c>
      <c r="H32" s="73">
        <v>16241</v>
      </c>
      <c r="I32" s="73">
        <v>16127</v>
      </c>
      <c r="J32" s="73">
        <v>16473</v>
      </c>
      <c r="K32" s="73">
        <v>16285</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314</v>
      </c>
      <c r="C36" s="112"/>
      <c r="D36" s="112"/>
      <c r="E36" s="112"/>
      <c r="F36" s="112"/>
      <c r="G36" s="112"/>
      <c r="H36" s="112"/>
      <c r="I36" s="112"/>
      <c r="J36" s="113"/>
      <c r="K36" s="67"/>
      <c r="L36" s="67"/>
      <c r="M36" s="23" t="s">
        <v>314</v>
      </c>
      <c r="N36" s="23"/>
      <c r="O36" s="29"/>
    </row>
    <row r="37" spans="1:15" s="22" customFormat="1" ht="12.5" x14ac:dyDescent="0.25">
      <c r="A37" s="67"/>
      <c r="B37" s="114" t="s">
        <v>669</v>
      </c>
      <c r="C37" s="114"/>
      <c r="D37" s="77">
        <v>2023</v>
      </c>
      <c r="E37" s="75">
        <v>2.9</v>
      </c>
      <c r="F37" s="75">
        <v>7.5</v>
      </c>
      <c r="G37" s="75">
        <v>13.8</v>
      </c>
      <c r="H37" s="75">
        <v>37.1</v>
      </c>
      <c r="I37" s="75">
        <v>38.799999999999997</v>
      </c>
      <c r="J37" s="73">
        <v>16338</v>
      </c>
      <c r="K37" s="67"/>
      <c r="L37" s="67"/>
      <c r="M37" s="23"/>
      <c r="N37" s="23"/>
      <c r="O37" s="29"/>
    </row>
    <row r="38" spans="1:15" s="22" customFormat="1" ht="12.5" x14ac:dyDescent="0.25">
      <c r="A38" s="67"/>
      <c r="B38" s="114" t="s">
        <v>669</v>
      </c>
      <c r="C38" s="114"/>
      <c r="D38" s="77">
        <v>2022</v>
      </c>
      <c r="E38" s="75">
        <v>3.6</v>
      </c>
      <c r="F38" s="75">
        <v>7.9</v>
      </c>
      <c r="G38" s="75">
        <v>14.6</v>
      </c>
      <c r="H38" s="75">
        <v>36.700000000000003</v>
      </c>
      <c r="I38" s="75">
        <v>37.200000000000003</v>
      </c>
      <c r="J38" s="73">
        <v>16502</v>
      </c>
      <c r="K38" s="67"/>
      <c r="L38" s="67"/>
      <c r="M38" s="23"/>
      <c r="N38" s="23"/>
      <c r="O38" s="29"/>
    </row>
    <row r="39" spans="1:15" s="22" customFormat="1" ht="12.5" x14ac:dyDescent="0.25">
      <c r="A39" s="67"/>
      <c r="B39" s="114" t="s">
        <v>669</v>
      </c>
      <c r="C39" s="114"/>
      <c r="D39" s="77">
        <v>2021</v>
      </c>
      <c r="E39" s="75">
        <v>3.2</v>
      </c>
      <c r="F39" s="75">
        <v>6.7</v>
      </c>
      <c r="G39" s="75">
        <v>14.1</v>
      </c>
      <c r="H39" s="75">
        <v>36.1</v>
      </c>
      <c r="I39" s="75">
        <v>40</v>
      </c>
      <c r="J39" s="73">
        <v>16134</v>
      </c>
      <c r="K39" s="67"/>
      <c r="L39" s="67"/>
      <c r="M39" s="23"/>
      <c r="N39" s="23"/>
      <c r="O39" s="29"/>
    </row>
    <row r="40" spans="1:15" s="22" customFormat="1" ht="12.5" x14ac:dyDescent="0.25">
      <c r="A40" s="67"/>
      <c r="B40" s="114" t="s">
        <v>669</v>
      </c>
      <c r="C40" s="114"/>
      <c r="D40" s="77">
        <v>2020</v>
      </c>
      <c r="E40" s="75">
        <v>3.6</v>
      </c>
      <c r="F40" s="75">
        <v>7.6</v>
      </c>
      <c r="G40" s="75">
        <v>14.9</v>
      </c>
      <c r="H40" s="75">
        <v>36.4</v>
      </c>
      <c r="I40" s="75">
        <v>37.5</v>
      </c>
      <c r="J40" s="73">
        <v>16265</v>
      </c>
      <c r="K40" s="67"/>
      <c r="L40" s="67"/>
      <c r="M40" s="23"/>
      <c r="N40" s="23"/>
      <c r="O40" s="29"/>
    </row>
    <row r="41" spans="1:15" s="22" customFormat="1" ht="12.5" x14ac:dyDescent="0.25">
      <c r="A41" s="67"/>
      <c r="B41" s="114" t="s">
        <v>669</v>
      </c>
      <c r="C41" s="114"/>
      <c r="D41" s="77">
        <v>2019</v>
      </c>
      <c r="E41" s="75">
        <v>3.5</v>
      </c>
      <c r="F41" s="75">
        <v>7.5</v>
      </c>
      <c r="G41" s="75">
        <v>15.1</v>
      </c>
      <c r="H41" s="75">
        <v>37</v>
      </c>
      <c r="I41" s="75">
        <v>36.9</v>
      </c>
      <c r="J41" s="73">
        <v>16361</v>
      </c>
      <c r="K41" s="67"/>
      <c r="L41" s="67"/>
      <c r="M41" s="23"/>
      <c r="N41" s="23"/>
      <c r="O41" s="29"/>
    </row>
    <row r="42" spans="1:15" s="22" customFormat="1" ht="37.5" x14ac:dyDescent="0.25">
      <c r="A42" s="67"/>
      <c r="B42" s="111" t="s">
        <v>530</v>
      </c>
      <c r="C42" s="112"/>
      <c r="D42" s="112"/>
      <c r="E42" s="112"/>
      <c r="F42" s="112"/>
      <c r="G42" s="112"/>
      <c r="H42" s="112"/>
      <c r="I42" s="112"/>
      <c r="J42" s="113"/>
      <c r="K42" s="67"/>
      <c r="L42" s="67"/>
      <c r="M42" s="23" t="s">
        <v>530</v>
      </c>
      <c r="N42" s="23"/>
      <c r="O42" s="29"/>
    </row>
    <row r="43" spans="1:15" s="22" customFormat="1" ht="12.5" x14ac:dyDescent="0.25">
      <c r="A43" s="67"/>
      <c r="B43" s="114" t="s">
        <v>669</v>
      </c>
      <c r="C43" s="114"/>
      <c r="D43" s="77">
        <v>2023</v>
      </c>
      <c r="E43" s="75">
        <v>2.6</v>
      </c>
      <c r="F43" s="75">
        <v>5.0999999999999996</v>
      </c>
      <c r="G43" s="75">
        <v>9.9</v>
      </c>
      <c r="H43" s="75">
        <v>29.7</v>
      </c>
      <c r="I43" s="75">
        <v>52.8</v>
      </c>
      <c r="J43" s="73">
        <v>14928</v>
      </c>
      <c r="K43" s="67"/>
      <c r="L43" s="67"/>
      <c r="M43" s="23"/>
      <c r="N43" s="23"/>
      <c r="O43" s="29"/>
    </row>
    <row r="44" spans="1:15" s="22" customFormat="1" ht="12.5" x14ac:dyDescent="0.25">
      <c r="A44" s="67"/>
      <c r="B44" s="114" t="s">
        <v>669</v>
      </c>
      <c r="C44" s="114"/>
      <c r="D44" s="77">
        <v>2022</v>
      </c>
      <c r="E44" s="75">
        <v>3.5</v>
      </c>
      <c r="F44" s="75">
        <v>5.7</v>
      </c>
      <c r="G44" s="75">
        <v>10.199999999999999</v>
      </c>
      <c r="H44" s="75">
        <v>29.6</v>
      </c>
      <c r="I44" s="75">
        <v>51.2</v>
      </c>
      <c r="J44" s="73">
        <v>15084</v>
      </c>
      <c r="K44" s="67"/>
      <c r="L44" s="67"/>
      <c r="M44" s="23"/>
      <c r="N44" s="23"/>
      <c r="O44" s="29"/>
    </row>
    <row r="45" spans="1:15" s="22" customFormat="1" ht="12.5" x14ac:dyDescent="0.25">
      <c r="A45" s="67"/>
      <c r="B45" s="114" t="s">
        <v>669</v>
      </c>
      <c r="C45" s="114"/>
      <c r="D45" s="77">
        <v>2021</v>
      </c>
      <c r="E45" s="75">
        <v>2.9</v>
      </c>
      <c r="F45" s="75">
        <v>5.3</v>
      </c>
      <c r="G45" s="75">
        <v>9.6</v>
      </c>
      <c r="H45" s="75">
        <v>29.8</v>
      </c>
      <c r="I45" s="75">
        <v>52.4</v>
      </c>
      <c r="J45" s="73">
        <v>14758</v>
      </c>
      <c r="K45" s="67"/>
      <c r="L45" s="67"/>
      <c r="M45" s="23"/>
      <c r="N45" s="23"/>
      <c r="O45" s="29"/>
    </row>
    <row r="46" spans="1:15" s="22" customFormat="1" ht="12.5" x14ac:dyDescent="0.25">
      <c r="A46" s="67"/>
      <c r="B46" s="114" t="s">
        <v>669</v>
      </c>
      <c r="C46" s="114"/>
      <c r="D46" s="77">
        <v>2020</v>
      </c>
      <c r="E46" s="75">
        <v>3.5</v>
      </c>
      <c r="F46" s="75">
        <v>6.3</v>
      </c>
      <c r="G46" s="75">
        <v>10.1</v>
      </c>
      <c r="H46" s="75">
        <v>30.4</v>
      </c>
      <c r="I46" s="75">
        <v>49.7</v>
      </c>
      <c r="J46" s="73">
        <v>14886</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V6stJEiPmUruu2AHmCHgBGLRxMdxIXvlPvrZ9n/A9GHaxnHy/rJ4oakfaZrU9H/tRefFljlhh9HZedx/RohsLQ==" saltValue="qb9sO2AyRRWPj/Gib3/F9A=="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906F-3A13-47E3-A51A-2554722C2FD8}">
  <sheetPr codeName="Sheet26"/>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680</v>
      </c>
      <c r="B1" s="109"/>
      <c r="C1" s="110" t="s">
        <v>227</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08" t="s">
        <v>598</v>
      </c>
      <c r="C5" s="108"/>
      <c r="D5" s="108"/>
      <c r="E5" s="108"/>
      <c r="F5" s="108"/>
      <c r="G5" s="108"/>
      <c r="H5" s="108"/>
      <c r="I5" s="108"/>
      <c r="J5" s="108"/>
      <c r="K5" s="108"/>
      <c r="L5" s="68"/>
      <c r="M5" s="26" t="s">
        <v>598</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5" t="s">
        <v>586</v>
      </c>
      <c r="F7" s="115"/>
      <c r="G7" s="115"/>
      <c r="H7" s="115"/>
      <c r="I7" s="115"/>
      <c r="J7" s="67"/>
      <c r="K7" s="67"/>
      <c r="L7" s="67"/>
      <c r="M7" s="23"/>
      <c r="N7" s="23"/>
      <c r="O7" s="29"/>
    </row>
    <row r="8" spans="1:15" s="22" customFormat="1" ht="29" customHeight="1" x14ac:dyDescent="0.3">
      <c r="A8" s="67"/>
      <c r="B8" s="116" t="s">
        <v>23</v>
      </c>
      <c r="C8" s="116"/>
      <c r="D8" s="76" t="s">
        <v>587</v>
      </c>
      <c r="E8" s="76" t="s">
        <v>154</v>
      </c>
      <c r="F8" s="76" t="s">
        <v>155</v>
      </c>
      <c r="G8" s="76" t="s">
        <v>156</v>
      </c>
      <c r="H8" s="76" t="s">
        <v>157</v>
      </c>
      <c r="I8" s="76" t="s">
        <v>158</v>
      </c>
      <c r="J8" s="76" t="s">
        <v>22</v>
      </c>
      <c r="K8" s="67"/>
      <c r="L8" s="67"/>
      <c r="M8" s="23"/>
      <c r="N8" s="23"/>
      <c r="O8" s="29"/>
    </row>
    <row r="9" spans="1:15" s="22" customFormat="1" ht="12.5" x14ac:dyDescent="0.25">
      <c r="A9" s="67"/>
      <c r="B9" s="111" t="s">
        <v>315</v>
      </c>
      <c r="C9" s="112"/>
      <c r="D9" s="112"/>
      <c r="E9" s="112"/>
      <c r="F9" s="112"/>
      <c r="G9" s="112"/>
      <c r="H9" s="112"/>
      <c r="I9" s="112"/>
      <c r="J9" s="113"/>
      <c r="K9" s="67"/>
      <c r="L9" s="67"/>
      <c r="M9" s="23" t="s">
        <v>315</v>
      </c>
      <c r="N9" s="23"/>
      <c r="O9" s="29"/>
    </row>
    <row r="10" spans="1:15" s="22" customFormat="1" ht="12.5" x14ac:dyDescent="0.25">
      <c r="A10" s="67"/>
      <c r="B10" s="114" t="s">
        <v>669</v>
      </c>
      <c r="C10" s="114"/>
      <c r="D10" s="77">
        <v>2023</v>
      </c>
      <c r="E10" s="75">
        <v>0.3</v>
      </c>
      <c r="F10" s="75">
        <v>1.3</v>
      </c>
      <c r="G10" s="75">
        <v>4.9000000000000004</v>
      </c>
      <c r="H10" s="75">
        <v>42.8</v>
      </c>
      <c r="I10" s="75">
        <v>50.7</v>
      </c>
      <c r="J10" s="73">
        <v>16319</v>
      </c>
      <c r="K10" s="67"/>
      <c r="L10" s="67"/>
      <c r="M10" s="23"/>
      <c r="N10" s="23"/>
      <c r="O10" s="29"/>
    </row>
    <row r="11" spans="1:15" s="22" customFormat="1" ht="12.5" x14ac:dyDescent="0.25">
      <c r="A11" s="67"/>
      <c r="B11" s="114" t="s">
        <v>669</v>
      </c>
      <c r="C11" s="114"/>
      <c r="D11" s="77">
        <v>2022</v>
      </c>
      <c r="E11" s="75">
        <v>0.4</v>
      </c>
      <c r="F11" s="75">
        <v>1.8</v>
      </c>
      <c r="G11" s="75">
        <v>6.7</v>
      </c>
      <c r="H11" s="75">
        <v>43.7</v>
      </c>
      <c r="I11" s="75">
        <v>47.5</v>
      </c>
      <c r="J11" s="73">
        <v>16488</v>
      </c>
      <c r="K11" s="67"/>
      <c r="L11" s="67"/>
      <c r="M11" s="23"/>
      <c r="N11" s="23"/>
      <c r="O11" s="29"/>
    </row>
    <row r="12" spans="1:15" s="25" customFormat="1" x14ac:dyDescent="0.25">
      <c r="A12" s="67"/>
      <c r="B12" s="114" t="s">
        <v>669</v>
      </c>
      <c r="C12" s="114"/>
      <c r="D12" s="77">
        <v>2021</v>
      </c>
      <c r="E12" s="75">
        <v>0.6</v>
      </c>
      <c r="F12" s="75">
        <v>1.8</v>
      </c>
      <c r="G12" s="75">
        <v>6.1</v>
      </c>
      <c r="H12" s="75">
        <v>44</v>
      </c>
      <c r="I12" s="75">
        <v>47.5</v>
      </c>
      <c r="J12" s="73">
        <v>16143</v>
      </c>
      <c r="K12" s="67"/>
      <c r="L12" s="67"/>
      <c r="M12" s="26"/>
      <c r="N12" s="26"/>
      <c r="O12" s="30"/>
    </row>
    <row r="13" spans="1:15" s="25" customFormat="1" x14ac:dyDescent="0.25">
      <c r="A13" s="67"/>
      <c r="B13" s="114" t="s">
        <v>669</v>
      </c>
      <c r="C13" s="114"/>
      <c r="D13" s="77">
        <v>2020</v>
      </c>
      <c r="E13" s="75">
        <v>0.5</v>
      </c>
      <c r="F13" s="75">
        <v>2</v>
      </c>
      <c r="G13" s="75">
        <v>7.6</v>
      </c>
      <c r="H13" s="75">
        <v>42.5</v>
      </c>
      <c r="I13" s="75">
        <v>47.3</v>
      </c>
      <c r="J13" s="73">
        <v>16008</v>
      </c>
      <c r="K13" s="67"/>
      <c r="L13" s="67"/>
      <c r="M13" s="26"/>
      <c r="N13" s="26"/>
      <c r="O13" s="30"/>
    </row>
    <row r="14" spans="1:15" s="25" customFormat="1" x14ac:dyDescent="0.25">
      <c r="A14" s="67"/>
      <c r="B14" s="114" t="s">
        <v>669</v>
      </c>
      <c r="C14" s="114"/>
      <c r="D14" s="77">
        <v>2019</v>
      </c>
      <c r="E14" s="75">
        <v>0.6</v>
      </c>
      <c r="F14" s="75">
        <v>1.9</v>
      </c>
      <c r="G14" s="75">
        <v>6.8</v>
      </c>
      <c r="H14" s="75">
        <v>44.1</v>
      </c>
      <c r="I14" s="75">
        <v>46.5</v>
      </c>
      <c r="J14" s="73">
        <v>16180</v>
      </c>
      <c r="K14" s="67"/>
      <c r="L14" s="67"/>
      <c r="M14" s="26"/>
      <c r="N14" s="26"/>
      <c r="O14" s="30"/>
    </row>
    <row r="15" spans="1:15" s="22" customFormat="1" ht="12.5" x14ac:dyDescent="0.25">
      <c r="A15" s="67"/>
      <c r="B15" s="111" t="s">
        <v>316</v>
      </c>
      <c r="C15" s="112"/>
      <c r="D15" s="112"/>
      <c r="E15" s="112"/>
      <c r="F15" s="112"/>
      <c r="G15" s="112"/>
      <c r="H15" s="112"/>
      <c r="I15" s="112"/>
      <c r="J15" s="113"/>
      <c r="K15" s="67"/>
      <c r="L15" s="67"/>
      <c r="M15" s="23" t="s">
        <v>316</v>
      </c>
      <c r="N15" s="23"/>
      <c r="O15" s="29"/>
    </row>
    <row r="16" spans="1:15" s="22" customFormat="1" ht="12.5" x14ac:dyDescent="0.25">
      <c r="A16" s="67"/>
      <c r="B16" s="114" t="s">
        <v>669</v>
      </c>
      <c r="C16" s="114"/>
      <c r="D16" s="77">
        <v>2023</v>
      </c>
      <c r="E16" s="75">
        <v>0.3</v>
      </c>
      <c r="F16" s="75">
        <v>0.5</v>
      </c>
      <c r="G16" s="75">
        <v>4</v>
      </c>
      <c r="H16" s="75">
        <v>45.7</v>
      </c>
      <c r="I16" s="75">
        <v>49.5</v>
      </c>
      <c r="J16" s="73">
        <v>16308</v>
      </c>
      <c r="K16" s="67"/>
      <c r="L16" s="67"/>
      <c r="M16" s="23"/>
      <c r="N16" s="23"/>
      <c r="O16" s="29"/>
    </row>
    <row r="17" spans="1:15" s="22" customFormat="1" ht="12.5" x14ac:dyDescent="0.25">
      <c r="A17" s="67"/>
      <c r="B17" s="114" t="s">
        <v>669</v>
      </c>
      <c r="C17" s="114"/>
      <c r="D17" s="77">
        <v>2022</v>
      </c>
      <c r="E17" s="75">
        <v>0.2</v>
      </c>
      <c r="F17" s="75">
        <v>0.9</v>
      </c>
      <c r="G17" s="75">
        <v>5</v>
      </c>
      <c r="H17" s="75">
        <v>47.8</v>
      </c>
      <c r="I17" s="75">
        <v>46.1</v>
      </c>
      <c r="J17" s="73">
        <v>16483</v>
      </c>
      <c r="K17" s="67"/>
      <c r="L17" s="67"/>
      <c r="M17" s="23"/>
      <c r="N17" s="23"/>
      <c r="O17" s="29"/>
    </row>
    <row r="18" spans="1:15" s="22" customFormat="1" ht="12.5" x14ac:dyDescent="0.25">
      <c r="A18" s="67"/>
      <c r="B18" s="114" t="s">
        <v>669</v>
      </c>
      <c r="C18" s="114"/>
      <c r="D18" s="77">
        <v>2021</v>
      </c>
      <c r="E18" s="75">
        <v>0.3</v>
      </c>
      <c r="F18" s="75">
        <v>0.9</v>
      </c>
      <c r="G18" s="75">
        <v>4.5999999999999996</v>
      </c>
      <c r="H18" s="75">
        <v>47.3</v>
      </c>
      <c r="I18" s="75">
        <v>46.9</v>
      </c>
      <c r="J18" s="73">
        <v>16131</v>
      </c>
      <c r="K18" s="67"/>
      <c r="L18" s="67"/>
      <c r="M18" s="23"/>
      <c r="N18" s="23"/>
      <c r="O18" s="29"/>
    </row>
    <row r="19" spans="1:15" s="22" customFormat="1" ht="12.5" x14ac:dyDescent="0.25">
      <c r="A19" s="67"/>
      <c r="B19" s="114" t="s">
        <v>669</v>
      </c>
      <c r="C19" s="114"/>
      <c r="D19" s="77">
        <v>2020</v>
      </c>
      <c r="E19" s="75">
        <v>0.3</v>
      </c>
      <c r="F19" s="75">
        <v>0.8</v>
      </c>
      <c r="G19" s="75">
        <v>4.9000000000000004</v>
      </c>
      <c r="H19" s="75">
        <v>45.5</v>
      </c>
      <c r="I19" s="75">
        <v>48.5</v>
      </c>
      <c r="J19" s="73">
        <v>16002</v>
      </c>
      <c r="K19" s="67"/>
      <c r="L19" s="67"/>
      <c r="M19" s="23"/>
      <c r="N19" s="23"/>
      <c r="O19" s="29"/>
    </row>
    <row r="20" spans="1:15" s="22" customFormat="1" ht="12.5" x14ac:dyDescent="0.25">
      <c r="A20" s="67"/>
      <c r="B20" s="114" t="s">
        <v>669</v>
      </c>
      <c r="C20" s="114"/>
      <c r="D20" s="77">
        <v>2019</v>
      </c>
      <c r="E20" s="75">
        <v>0.3</v>
      </c>
      <c r="F20" s="75">
        <v>0.9</v>
      </c>
      <c r="G20" s="75">
        <v>4.3</v>
      </c>
      <c r="H20" s="75">
        <v>46.2</v>
      </c>
      <c r="I20" s="75">
        <v>48.2</v>
      </c>
      <c r="J20" s="73">
        <v>16173</v>
      </c>
      <c r="K20" s="67"/>
      <c r="L20" s="67"/>
      <c r="M20" s="23"/>
      <c r="N20" s="23"/>
      <c r="O20" s="29"/>
    </row>
    <row r="21" spans="1:15" s="22" customFormat="1" ht="12.5" x14ac:dyDescent="0.25">
      <c r="A21" s="67"/>
      <c r="B21" s="111" t="s">
        <v>317</v>
      </c>
      <c r="C21" s="112"/>
      <c r="D21" s="112"/>
      <c r="E21" s="112"/>
      <c r="F21" s="112"/>
      <c r="G21" s="112"/>
      <c r="H21" s="112"/>
      <c r="I21" s="112"/>
      <c r="J21" s="113"/>
      <c r="K21" s="67"/>
      <c r="L21" s="67"/>
      <c r="M21" s="23" t="s">
        <v>317</v>
      </c>
      <c r="N21" s="23"/>
      <c r="O21" s="29"/>
    </row>
    <row r="22" spans="1:15" s="22" customFormat="1" ht="12.5" x14ac:dyDescent="0.25">
      <c r="A22" s="67"/>
      <c r="B22" s="114" t="s">
        <v>669</v>
      </c>
      <c r="C22" s="114"/>
      <c r="D22" s="77">
        <v>2023</v>
      </c>
      <c r="E22" s="75">
        <v>0.2</v>
      </c>
      <c r="F22" s="75">
        <v>0.1</v>
      </c>
      <c r="G22" s="75">
        <v>1.4</v>
      </c>
      <c r="H22" s="75">
        <v>23.7</v>
      </c>
      <c r="I22" s="75">
        <v>74.599999999999994</v>
      </c>
      <c r="J22" s="73">
        <v>16287</v>
      </c>
      <c r="K22" s="67"/>
      <c r="L22" s="67"/>
      <c r="M22" s="23"/>
      <c r="N22" s="23"/>
      <c r="O22" s="29"/>
    </row>
    <row r="23" spans="1:15" s="22" customFormat="1" ht="12.5" x14ac:dyDescent="0.25">
      <c r="A23" s="67"/>
      <c r="B23" s="114" t="s">
        <v>669</v>
      </c>
      <c r="C23" s="114"/>
      <c r="D23" s="77">
        <v>2022</v>
      </c>
      <c r="E23" s="75">
        <v>0.2</v>
      </c>
      <c r="F23" s="75">
        <v>0.2</v>
      </c>
      <c r="G23" s="75">
        <v>1.5</v>
      </c>
      <c r="H23" s="75">
        <v>24.6</v>
      </c>
      <c r="I23" s="75">
        <v>73.599999999999994</v>
      </c>
      <c r="J23" s="73">
        <v>16474</v>
      </c>
      <c r="K23" s="67"/>
      <c r="L23" s="67"/>
      <c r="M23" s="23"/>
      <c r="N23" s="23"/>
      <c r="O23" s="29"/>
    </row>
    <row r="24" spans="1:15" s="22" customFormat="1" ht="12.5" x14ac:dyDescent="0.25">
      <c r="A24" s="67"/>
      <c r="B24" s="114" t="s">
        <v>669</v>
      </c>
      <c r="C24" s="114"/>
      <c r="D24" s="77">
        <v>2021</v>
      </c>
      <c r="E24" s="75">
        <v>0.2</v>
      </c>
      <c r="F24" s="75">
        <v>0.1</v>
      </c>
      <c r="G24" s="75">
        <v>1.3</v>
      </c>
      <c r="H24" s="75">
        <v>23.6</v>
      </c>
      <c r="I24" s="75">
        <v>74.7</v>
      </c>
      <c r="J24" s="73">
        <v>16124</v>
      </c>
      <c r="K24" s="67"/>
      <c r="L24" s="67"/>
      <c r="M24" s="23"/>
      <c r="N24" s="23"/>
      <c r="O24" s="29"/>
    </row>
    <row r="25" spans="1:15" s="22" customFormat="1" ht="12.5" x14ac:dyDescent="0.25">
      <c r="A25" s="67"/>
      <c r="B25" s="114" t="s">
        <v>669</v>
      </c>
      <c r="C25" s="114"/>
      <c r="D25" s="77">
        <v>2020</v>
      </c>
      <c r="E25" s="75">
        <v>0.2</v>
      </c>
      <c r="F25" s="75">
        <v>0.2</v>
      </c>
      <c r="G25" s="75">
        <v>1.4</v>
      </c>
      <c r="H25" s="75">
        <v>21.4</v>
      </c>
      <c r="I25" s="75">
        <v>76.8</v>
      </c>
      <c r="J25" s="73">
        <v>15995</v>
      </c>
      <c r="K25" s="67"/>
      <c r="L25" s="67"/>
      <c r="M25" s="23"/>
      <c r="N25" s="23"/>
      <c r="O25" s="29"/>
    </row>
    <row r="26" spans="1:15" s="22" customFormat="1" ht="12.5" x14ac:dyDescent="0.25">
      <c r="A26" s="67"/>
      <c r="B26" s="114" t="s">
        <v>669</v>
      </c>
      <c r="C26" s="114"/>
      <c r="D26" s="77">
        <v>2019</v>
      </c>
      <c r="E26" s="75">
        <v>0.2</v>
      </c>
      <c r="F26" s="75">
        <v>0.2</v>
      </c>
      <c r="G26" s="75">
        <v>1.3</v>
      </c>
      <c r="H26" s="75">
        <v>21.8</v>
      </c>
      <c r="I26" s="75">
        <v>76.599999999999994</v>
      </c>
      <c r="J26" s="73">
        <v>16164</v>
      </c>
      <c r="K26" s="67"/>
      <c r="L26" s="67"/>
      <c r="M26" s="23"/>
      <c r="N26" s="23"/>
      <c r="O26" s="29"/>
    </row>
    <row r="27" spans="1:15" s="22" customFormat="1" ht="12.5" x14ac:dyDescent="0.25">
      <c r="A27" s="67"/>
      <c r="B27" s="111" t="s">
        <v>318</v>
      </c>
      <c r="C27" s="112"/>
      <c r="D27" s="112"/>
      <c r="E27" s="112"/>
      <c r="F27" s="112"/>
      <c r="G27" s="112"/>
      <c r="H27" s="112"/>
      <c r="I27" s="112"/>
      <c r="J27" s="113"/>
      <c r="K27" s="67"/>
      <c r="L27" s="67"/>
      <c r="M27" s="23" t="s">
        <v>318</v>
      </c>
      <c r="N27" s="23"/>
      <c r="O27" s="29"/>
    </row>
    <row r="28" spans="1:15" s="22" customFormat="1" ht="12.5" x14ac:dyDescent="0.25">
      <c r="A28" s="67"/>
      <c r="B28" s="114" t="s">
        <v>669</v>
      </c>
      <c r="C28" s="114"/>
      <c r="D28" s="77">
        <v>2023</v>
      </c>
      <c r="E28" s="75">
        <v>0.2</v>
      </c>
      <c r="F28" s="75">
        <v>0.4</v>
      </c>
      <c r="G28" s="75">
        <v>3.6</v>
      </c>
      <c r="H28" s="75">
        <v>40.1</v>
      </c>
      <c r="I28" s="75">
        <v>55.6</v>
      </c>
      <c r="J28" s="73">
        <v>16298</v>
      </c>
      <c r="K28" s="67"/>
      <c r="L28" s="67"/>
      <c r="M28" s="23"/>
      <c r="N28" s="23"/>
      <c r="O28" s="29"/>
    </row>
    <row r="29" spans="1:15" s="22" customFormat="1" ht="12.5" x14ac:dyDescent="0.25">
      <c r="A29" s="67"/>
      <c r="B29" s="114" t="s">
        <v>669</v>
      </c>
      <c r="C29" s="114"/>
      <c r="D29" s="77">
        <v>2022</v>
      </c>
      <c r="E29" s="75">
        <v>0.2</v>
      </c>
      <c r="F29" s="75">
        <v>0.5</v>
      </c>
      <c r="G29" s="75">
        <v>4.2</v>
      </c>
      <c r="H29" s="75">
        <v>42.6</v>
      </c>
      <c r="I29" s="75">
        <v>52.4</v>
      </c>
      <c r="J29" s="73">
        <v>16472</v>
      </c>
      <c r="K29" s="67"/>
      <c r="L29" s="67"/>
      <c r="M29" s="23"/>
      <c r="N29" s="23"/>
      <c r="O29" s="29"/>
    </row>
    <row r="30" spans="1:15" s="22" customFormat="1" ht="12.5" x14ac:dyDescent="0.25">
      <c r="A30" s="67"/>
      <c r="B30" s="114" t="s">
        <v>669</v>
      </c>
      <c r="C30" s="114"/>
      <c r="D30" s="77">
        <v>2021</v>
      </c>
      <c r="E30" s="75">
        <v>0.3</v>
      </c>
      <c r="F30" s="75">
        <v>0.6</v>
      </c>
      <c r="G30" s="75">
        <v>4.0999999999999996</v>
      </c>
      <c r="H30" s="75">
        <v>41.5</v>
      </c>
      <c r="I30" s="75">
        <v>53.5</v>
      </c>
      <c r="J30" s="73">
        <v>16109</v>
      </c>
      <c r="K30" s="67"/>
      <c r="L30" s="67"/>
      <c r="M30" s="23"/>
      <c r="N30" s="23"/>
      <c r="O30" s="29"/>
    </row>
    <row r="31" spans="1:15" s="22" customFormat="1" ht="12.5" x14ac:dyDescent="0.25">
      <c r="A31" s="67"/>
      <c r="B31" s="114" t="s">
        <v>669</v>
      </c>
      <c r="C31" s="114"/>
      <c r="D31" s="77">
        <v>2020</v>
      </c>
      <c r="E31" s="75">
        <v>0.2</v>
      </c>
      <c r="F31" s="75">
        <v>0.6</v>
      </c>
      <c r="G31" s="75">
        <v>4.0999999999999996</v>
      </c>
      <c r="H31" s="75">
        <v>39</v>
      </c>
      <c r="I31" s="75">
        <v>56.1</v>
      </c>
      <c r="J31" s="73">
        <v>15990</v>
      </c>
      <c r="K31" s="67"/>
      <c r="L31" s="67"/>
      <c r="M31" s="23"/>
      <c r="N31" s="23"/>
      <c r="O31" s="29"/>
    </row>
    <row r="32" spans="1:15" s="22" customFormat="1" ht="12.5" x14ac:dyDescent="0.25">
      <c r="A32" s="67"/>
      <c r="B32" s="114" t="s">
        <v>669</v>
      </c>
      <c r="C32" s="114"/>
      <c r="D32" s="77">
        <v>2019</v>
      </c>
      <c r="E32" s="75">
        <v>0.3</v>
      </c>
      <c r="F32" s="75">
        <v>0.6</v>
      </c>
      <c r="G32" s="75">
        <v>3.7</v>
      </c>
      <c r="H32" s="75">
        <v>39.9</v>
      </c>
      <c r="I32" s="75">
        <v>55.5</v>
      </c>
      <c r="J32" s="73">
        <v>16165</v>
      </c>
      <c r="K32" s="67"/>
      <c r="L32" s="67"/>
      <c r="M32" s="23"/>
      <c r="N32" s="23"/>
      <c r="O32" s="29"/>
    </row>
    <row r="33" spans="1:15" s="22" customFormat="1" ht="25" x14ac:dyDescent="0.25">
      <c r="A33" s="67"/>
      <c r="B33" s="111" t="s">
        <v>319</v>
      </c>
      <c r="C33" s="112"/>
      <c r="D33" s="112"/>
      <c r="E33" s="112"/>
      <c r="F33" s="112"/>
      <c r="G33" s="112"/>
      <c r="H33" s="112"/>
      <c r="I33" s="112"/>
      <c r="J33" s="113"/>
      <c r="K33" s="67"/>
      <c r="L33" s="67"/>
      <c r="M33" s="23" t="s">
        <v>319</v>
      </c>
      <c r="N33" s="23"/>
      <c r="O33" s="29"/>
    </row>
    <row r="34" spans="1:15" s="22" customFormat="1" ht="12.5" x14ac:dyDescent="0.25">
      <c r="A34" s="67"/>
      <c r="B34" s="114" t="s">
        <v>669</v>
      </c>
      <c r="C34" s="114"/>
      <c r="D34" s="77">
        <v>2023</v>
      </c>
      <c r="E34" s="75">
        <v>0.3</v>
      </c>
      <c r="F34" s="75">
        <v>0.6</v>
      </c>
      <c r="G34" s="75">
        <v>3.6</v>
      </c>
      <c r="H34" s="75">
        <v>35.299999999999997</v>
      </c>
      <c r="I34" s="75">
        <v>60.2</v>
      </c>
      <c r="J34" s="73">
        <v>16299</v>
      </c>
      <c r="K34" s="67"/>
      <c r="L34" s="67"/>
      <c r="M34" s="23"/>
      <c r="N34" s="23"/>
      <c r="O34" s="29"/>
    </row>
    <row r="35" spans="1:15" s="22" customFormat="1" ht="12.5" x14ac:dyDescent="0.25">
      <c r="A35" s="67"/>
      <c r="B35" s="114" t="s">
        <v>669</v>
      </c>
      <c r="C35" s="114"/>
      <c r="D35" s="77">
        <v>2022</v>
      </c>
      <c r="E35" s="75">
        <v>0.3</v>
      </c>
      <c r="F35" s="75">
        <v>0.8</v>
      </c>
      <c r="G35" s="75">
        <v>4.4000000000000004</v>
      </c>
      <c r="H35" s="75">
        <v>36.5</v>
      </c>
      <c r="I35" s="75">
        <v>58</v>
      </c>
      <c r="J35" s="73">
        <v>16476</v>
      </c>
      <c r="K35" s="67"/>
      <c r="L35" s="67"/>
      <c r="M35" s="23"/>
      <c r="N35" s="23"/>
      <c r="O35" s="29"/>
    </row>
    <row r="36" spans="1:15" s="22" customFormat="1" ht="12.5" x14ac:dyDescent="0.25">
      <c r="A36" s="67"/>
      <c r="B36" s="114" t="s">
        <v>669</v>
      </c>
      <c r="C36" s="114"/>
      <c r="D36" s="77">
        <v>2021</v>
      </c>
      <c r="E36" s="75">
        <v>0.4</v>
      </c>
      <c r="F36" s="75">
        <v>1</v>
      </c>
      <c r="G36" s="75">
        <v>4.4000000000000004</v>
      </c>
      <c r="H36" s="75">
        <v>35.9</v>
      </c>
      <c r="I36" s="75">
        <v>58.3</v>
      </c>
      <c r="J36" s="73">
        <v>16127</v>
      </c>
      <c r="K36" s="67"/>
      <c r="L36" s="67"/>
      <c r="M36" s="23"/>
      <c r="N36" s="23"/>
      <c r="O36" s="29"/>
    </row>
    <row r="37" spans="1:15" s="22" customFormat="1" ht="12.5" x14ac:dyDescent="0.25">
      <c r="A37" s="67"/>
      <c r="B37" s="114" t="s">
        <v>669</v>
      </c>
      <c r="C37" s="114"/>
      <c r="D37" s="77">
        <v>2020</v>
      </c>
      <c r="E37" s="75">
        <v>0.3</v>
      </c>
      <c r="F37" s="75">
        <v>0.8</v>
      </c>
      <c r="G37" s="75">
        <v>4.3</v>
      </c>
      <c r="H37" s="75">
        <v>33.700000000000003</v>
      </c>
      <c r="I37" s="75">
        <v>60.9</v>
      </c>
      <c r="J37" s="73">
        <v>15997</v>
      </c>
      <c r="K37" s="67"/>
      <c r="L37" s="67"/>
      <c r="M37" s="23"/>
      <c r="N37" s="23"/>
      <c r="O37" s="29"/>
    </row>
    <row r="38" spans="1:15" s="22" customFormat="1" ht="12.5" x14ac:dyDescent="0.25">
      <c r="A38" s="67"/>
      <c r="B38" s="114" t="s">
        <v>669</v>
      </c>
      <c r="C38" s="114"/>
      <c r="D38" s="77">
        <v>2019</v>
      </c>
      <c r="E38" s="75">
        <v>0.3</v>
      </c>
      <c r="F38" s="75">
        <v>1.1000000000000001</v>
      </c>
      <c r="G38" s="75">
        <v>4.0999999999999996</v>
      </c>
      <c r="H38" s="75">
        <v>34.4</v>
      </c>
      <c r="I38" s="75">
        <v>60.2</v>
      </c>
      <c r="J38" s="73">
        <v>16171</v>
      </c>
      <c r="K38" s="67"/>
      <c r="L38" s="67"/>
      <c r="M38" s="23"/>
      <c r="N38" s="23"/>
      <c r="O38" s="29"/>
    </row>
    <row r="39" spans="1:15" s="22" customFormat="1" ht="12.5" x14ac:dyDescent="0.25">
      <c r="A39" s="67"/>
      <c r="B39" s="111" t="s">
        <v>320</v>
      </c>
      <c r="C39" s="112"/>
      <c r="D39" s="112"/>
      <c r="E39" s="112"/>
      <c r="F39" s="112"/>
      <c r="G39" s="112"/>
      <c r="H39" s="112"/>
      <c r="I39" s="112"/>
      <c r="J39" s="113"/>
      <c r="K39" s="67"/>
      <c r="L39" s="67"/>
      <c r="M39" s="23" t="s">
        <v>320</v>
      </c>
      <c r="N39" s="23"/>
      <c r="O39" s="29"/>
    </row>
    <row r="40" spans="1:15" s="22" customFormat="1" ht="12.5" x14ac:dyDescent="0.25">
      <c r="A40" s="67"/>
      <c r="B40" s="114" t="s">
        <v>669</v>
      </c>
      <c r="C40" s="114"/>
      <c r="D40" s="77">
        <v>2023</v>
      </c>
      <c r="E40" s="75">
        <v>0.2</v>
      </c>
      <c r="F40" s="75">
        <v>0.2</v>
      </c>
      <c r="G40" s="75">
        <v>1.6</v>
      </c>
      <c r="H40" s="75">
        <v>26.5</v>
      </c>
      <c r="I40" s="75">
        <v>71.5</v>
      </c>
      <c r="J40" s="73">
        <v>16297</v>
      </c>
      <c r="K40" s="67"/>
      <c r="L40" s="67"/>
      <c r="M40" s="23"/>
      <c r="N40" s="23"/>
      <c r="O40" s="29"/>
    </row>
    <row r="41" spans="1:15" s="22" customFormat="1" ht="12.5" x14ac:dyDescent="0.25">
      <c r="A41" s="67"/>
      <c r="B41" s="114" t="s">
        <v>669</v>
      </c>
      <c r="C41" s="114"/>
      <c r="D41" s="77">
        <v>2022</v>
      </c>
      <c r="E41" s="75">
        <v>0.2</v>
      </c>
      <c r="F41" s="75">
        <v>0.2</v>
      </c>
      <c r="G41" s="75">
        <v>1.7</v>
      </c>
      <c r="H41" s="75">
        <v>27.6</v>
      </c>
      <c r="I41" s="75">
        <v>70.3</v>
      </c>
      <c r="J41" s="73">
        <v>16464</v>
      </c>
      <c r="K41" s="67"/>
      <c r="L41" s="67"/>
      <c r="M41" s="23"/>
      <c r="N41" s="23"/>
      <c r="O41" s="29"/>
    </row>
    <row r="42" spans="1:15" s="22" customFormat="1" ht="12.5" x14ac:dyDescent="0.25">
      <c r="A42" s="67"/>
      <c r="B42" s="114" t="s">
        <v>669</v>
      </c>
      <c r="C42" s="114"/>
      <c r="D42" s="77">
        <v>2021</v>
      </c>
      <c r="E42" s="75">
        <v>0.3</v>
      </c>
      <c r="F42" s="75">
        <v>0.2</v>
      </c>
      <c r="G42" s="75">
        <v>1.4</v>
      </c>
      <c r="H42" s="75">
        <v>26.6</v>
      </c>
      <c r="I42" s="75">
        <v>71.5</v>
      </c>
      <c r="J42" s="73">
        <v>16116</v>
      </c>
      <c r="K42" s="67"/>
      <c r="L42" s="67"/>
      <c r="M42" s="23"/>
      <c r="N42" s="23"/>
      <c r="O42" s="29"/>
    </row>
    <row r="43" spans="1:15" s="22" customFormat="1" ht="12.5" x14ac:dyDescent="0.25">
      <c r="A43" s="67"/>
      <c r="B43" s="114" t="s">
        <v>669</v>
      </c>
      <c r="C43" s="114"/>
      <c r="D43" s="77">
        <v>2020</v>
      </c>
      <c r="E43" s="75">
        <v>0.2</v>
      </c>
      <c r="F43" s="75">
        <v>0.2</v>
      </c>
      <c r="G43" s="75">
        <v>1.3</v>
      </c>
      <c r="H43" s="75">
        <v>23.4</v>
      </c>
      <c r="I43" s="75">
        <v>74.900000000000006</v>
      </c>
      <c r="J43" s="73">
        <v>15983</v>
      </c>
      <c r="K43" s="67"/>
      <c r="L43" s="67"/>
      <c r="M43" s="23"/>
      <c r="N43" s="23"/>
      <c r="O43" s="29"/>
    </row>
    <row r="44" spans="1:15" s="22" customFormat="1" ht="12.5" x14ac:dyDescent="0.25">
      <c r="A44" s="67"/>
      <c r="B44" s="114" t="s">
        <v>669</v>
      </c>
      <c r="C44" s="114"/>
      <c r="D44" s="77">
        <v>2019</v>
      </c>
      <c r="E44" s="75">
        <v>0.2</v>
      </c>
      <c r="F44" s="75">
        <v>0.2</v>
      </c>
      <c r="G44" s="75">
        <v>1.4</v>
      </c>
      <c r="H44" s="75">
        <v>24.1</v>
      </c>
      <c r="I44" s="75">
        <v>74</v>
      </c>
      <c r="J44" s="73">
        <v>16154</v>
      </c>
      <c r="K44" s="67"/>
      <c r="L44" s="67"/>
      <c r="M44" s="23"/>
      <c r="N44" s="23"/>
      <c r="O44" s="29"/>
    </row>
    <row r="45" spans="1:15" s="22" customFormat="1" ht="12.5" x14ac:dyDescent="0.25">
      <c r="A45" s="67"/>
      <c r="B45" s="111" t="s">
        <v>321</v>
      </c>
      <c r="C45" s="112"/>
      <c r="D45" s="112"/>
      <c r="E45" s="112"/>
      <c r="F45" s="112"/>
      <c r="G45" s="112"/>
      <c r="H45" s="112"/>
      <c r="I45" s="112"/>
      <c r="J45" s="113"/>
      <c r="K45" s="67"/>
      <c r="L45" s="67"/>
      <c r="M45" s="23" t="s">
        <v>321</v>
      </c>
      <c r="N45" s="23"/>
      <c r="O45" s="29"/>
    </row>
    <row r="46" spans="1:15" s="22" customFormat="1" ht="12.5" x14ac:dyDescent="0.25">
      <c r="A46" s="67"/>
      <c r="B46" s="114" t="s">
        <v>669</v>
      </c>
      <c r="C46" s="114"/>
      <c r="D46" s="77">
        <v>2023</v>
      </c>
      <c r="E46" s="75">
        <v>0.3</v>
      </c>
      <c r="F46" s="75">
        <v>0.7</v>
      </c>
      <c r="G46" s="75">
        <v>3.4</v>
      </c>
      <c r="H46" s="75">
        <v>31.7</v>
      </c>
      <c r="I46" s="75">
        <v>63.9</v>
      </c>
      <c r="J46" s="73">
        <v>16276</v>
      </c>
      <c r="K46" s="67"/>
      <c r="L46" s="67"/>
      <c r="M46" s="23"/>
      <c r="N46" s="23"/>
      <c r="O46" s="29"/>
    </row>
    <row r="47" spans="1:15" s="22" customFormat="1" ht="12.5" x14ac:dyDescent="0.25">
      <c r="A47" s="67"/>
      <c r="B47" s="114" t="s">
        <v>669</v>
      </c>
      <c r="C47" s="114"/>
      <c r="D47" s="77">
        <v>2022</v>
      </c>
      <c r="E47" s="75">
        <v>0.3</v>
      </c>
      <c r="F47" s="75">
        <v>1</v>
      </c>
      <c r="G47" s="75">
        <v>4.0999999999999996</v>
      </c>
      <c r="H47" s="75">
        <v>33.799999999999997</v>
      </c>
      <c r="I47" s="75">
        <v>60.9</v>
      </c>
      <c r="J47" s="73">
        <v>16455</v>
      </c>
      <c r="K47" s="67"/>
      <c r="L47" s="67"/>
      <c r="M47" s="23"/>
      <c r="N47" s="23"/>
      <c r="O47" s="29"/>
    </row>
    <row r="48" spans="1:15" s="22" customFormat="1" ht="12.5" x14ac:dyDescent="0.25">
      <c r="A48" s="67"/>
      <c r="B48" s="114" t="s">
        <v>669</v>
      </c>
      <c r="C48" s="114"/>
      <c r="D48" s="77">
        <v>2021</v>
      </c>
      <c r="E48" s="75">
        <v>0.5</v>
      </c>
      <c r="F48" s="75">
        <v>1.1000000000000001</v>
      </c>
      <c r="G48" s="75">
        <v>4.2</v>
      </c>
      <c r="H48" s="75">
        <v>33.799999999999997</v>
      </c>
      <c r="I48" s="75">
        <v>60.4</v>
      </c>
      <c r="J48" s="73">
        <v>16100</v>
      </c>
      <c r="K48" s="67"/>
      <c r="L48" s="67"/>
      <c r="M48" s="23"/>
      <c r="N48" s="23"/>
      <c r="O48" s="29"/>
    </row>
    <row r="49" spans="1:15" s="22" customFormat="1" ht="12.5" x14ac:dyDescent="0.25">
      <c r="A49" s="67"/>
      <c r="B49" s="114" t="s">
        <v>669</v>
      </c>
      <c r="C49" s="114"/>
      <c r="D49" s="77">
        <v>2020</v>
      </c>
      <c r="E49" s="75">
        <v>0.3</v>
      </c>
      <c r="F49" s="75">
        <v>0.7</v>
      </c>
      <c r="G49" s="75">
        <v>3.4</v>
      </c>
      <c r="H49" s="75">
        <v>29.9</v>
      </c>
      <c r="I49" s="75">
        <v>65.7</v>
      </c>
      <c r="J49" s="73">
        <v>15984</v>
      </c>
      <c r="K49" s="67"/>
      <c r="L49" s="67"/>
      <c r="M49" s="23"/>
      <c r="N49" s="23"/>
      <c r="O49" s="29"/>
    </row>
    <row r="50" spans="1:15" s="22" customFormat="1" ht="12.5" x14ac:dyDescent="0.25">
      <c r="A50" s="67"/>
      <c r="B50" s="114" t="s">
        <v>669</v>
      </c>
      <c r="C50" s="114"/>
      <c r="D50" s="77">
        <v>2019</v>
      </c>
      <c r="E50" s="75">
        <v>0.3</v>
      </c>
      <c r="F50" s="75">
        <v>0.6</v>
      </c>
      <c r="G50" s="75">
        <v>2.8</v>
      </c>
      <c r="H50" s="75">
        <v>29.4</v>
      </c>
      <c r="I50" s="75">
        <v>67</v>
      </c>
      <c r="J50" s="73">
        <v>16137</v>
      </c>
      <c r="K50" s="67"/>
      <c r="L50" s="67"/>
      <c r="M50" s="23"/>
      <c r="N50" s="23"/>
      <c r="O50" s="29"/>
    </row>
    <row r="51" spans="1:15" s="22" customFormat="1" ht="12.5" x14ac:dyDescent="0.25">
      <c r="A51" s="67"/>
      <c r="B51" s="111" t="s">
        <v>322</v>
      </c>
      <c r="C51" s="112"/>
      <c r="D51" s="112"/>
      <c r="E51" s="112"/>
      <c r="F51" s="112"/>
      <c r="G51" s="112"/>
      <c r="H51" s="112"/>
      <c r="I51" s="112"/>
      <c r="J51" s="113"/>
      <c r="K51" s="67"/>
      <c r="L51" s="67"/>
      <c r="M51" s="23" t="s">
        <v>322</v>
      </c>
      <c r="N51" s="23"/>
      <c r="O51" s="29"/>
    </row>
    <row r="52" spans="1:15" s="22" customFormat="1" ht="12.5" x14ac:dyDescent="0.25">
      <c r="A52" s="67"/>
      <c r="B52" s="114" t="s">
        <v>669</v>
      </c>
      <c r="C52" s="114"/>
      <c r="D52" s="77">
        <v>2023</v>
      </c>
      <c r="E52" s="75">
        <v>0.6</v>
      </c>
      <c r="F52" s="75">
        <v>2.8</v>
      </c>
      <c r="G52" s="75">
        <v>11.1</v>
      </c>
      <c r="H52" s="75">
        <v>41.3</v>
      </c>
      <c r="I52" s="75">
        <v>44.2</v>
      </c>
      <c r="J52" s="73">
        <v>16299</v>
      </c>
      <c r="K52" s="67"/>
      <c r="L52" s="67"/>
      <c r="M52" s="23"/>
      <c r="N52" s="23"/>
      <c r="O52" s="29"/>
    </row>
    <row r="53" spans="1:15" s="22" customFormat="1" ht="12.5" x14ac:dyDescent="0.25">
      <c r="A53" s="67"/>
      <c r="B53" s="114" t="s">
        <v>669</v>
      </c>
      <c r="C53" s="114"/>
      <c r="D53" s="77">
        <v>2022</v>
      </c>
      <c r="E53" s="75">
        <v>0.8</v>
      </c>
      <c r="F53" s="75">
        <v>3.7</v>
      </c>
      <c r="G53" s="75">
        <v>12.7</v>
      </c>
      <c r="H53" s="75">
        <v>41.2</v>
      </c>
      <c r="I53" s="75">
        <v>41.6</v>
      </c>
      <c r="J53" s="73">
        <v>16467</v>
      </c>
      <c r="K53" s="67"/>
      <c r="L53" s="67"/>
      <c r="M53" s="23"/>
      <c r="N53" s="23"/>
      <c r="O53" s="29"/>
    </row>
    <row r="54" spans="1:15" s="22" customFormat="1" ht="12.5" x14ac:dyDescent="0.25">
      <c r="A54" s="67"/>
      <c r="B54" s="114" t="s">
        <v>669</v>
      </c>
      <c r="C54" s="114"/>
      <c r="D54" s="77">
        <v>2021</v>
      </c>
      <c r="E54" s="75">
        <v>1</v>
      </c>
      <c r="F54" s="75">
        <v>3.8</v>
      </c>
      <c r="G54" s="75">
        <v>13.1</v>
      </c>
      <c r="H54" s="75">
        <v>41.7</v>
      </c>
      <c r="I54" s="75">
        <v>40.4</v>
      </c>
      <c r="J54" s="73">
        <v>16112</v>
      </c>
      <c r="K54" s="67"/>
      <c r="L54" s="67"/>
      <c r="M54" s="23"/>
      <c r="N54" s="23"/>
      <c r="O54" s="29"/>
    </row>
    <row r="55" spans="1:15" s="22" customFormat="1" ht="12.5" x14ac:dyDescent="0.25">
      <c r="A55" s="67"/>
      <c r="B55" s="114" t="s">
        <v>669</v>
      </c>
      <c r="C55" s="114"/>
      <c r="D55" s="77">
        <v>2020</v>
      </c>
      <c r="E55" s="75">
        <v>1.1000000000000001</v>
      </c>
      <c r="F55" s="75">
        <v>5</v>
      </c>
      <c r="G55" s="75">
        <v>15.5</v>
      </c>
      <c r="H55" s="75">
        <v>41.1</v>
      </c>
      <c r="I55" s="75">
        <v>37.200000000000003</v>
      </c>
      <c r="J55" s="73">
        <v>15881</v>
      </c>
      <c r="K55" s="67"/>
      <c r="L55" s="67"/>
      <c r="M55" s="23"/>
      <c r="N55" s="23"/>
      <c r="O55" s="29"/>
    </row>
    <row r="56" spans="1:15" s="22" customFormat="1" ht="12.5" x14ac:dyDescent="0.25">
      <c r="A56" s="67"/>
      <c r="B56" s="114" t="s">
        <v>669</v>
      </c>
      <c r="C56" s="114"/>
      <c r="D56" s="77">
        <v>2019</v>
      </c>
      <c r="E56" s="75">
        <v>1.3</v>
      </c>
      <c r="F56" s="75">
        <v>5.2</v>
      </c>
      <c r="G56" s="75">
        <v>16.100000000000001</v>
      </c>
      <c r="H56" s="75">
        <v>40.200000000000003</v>
      </c>
      <c r="I56" s="75">
        <v>37.200000000000003</v>
      </c>
      <c r="J56" s="73">
        <v>16074</v>
      </c>
      <c r="K56" s="67"/>
      <c r="L56" s="67"/>
      <c r="M56" s="23"/>
      <c r="N56" s="23"/>
      <c r="O56" s="29"/>
    </row>
    <row r="57" spans="1:15" s="22" customFormat="1" ht="12.5" x14ac:dyDescent="0.25">
      <c r="A57" s="67"/>
      <c r="B57" s="111" t="s">
        <v>323</v>
      </c>
      <c r="C57" s="112"/>
      <c r="D57" s="112"/>
      <c r="E57" s="112"/>
      <c r="F57" s="112"/>
      <c r="G57" s="112"/>
      <c r="H57" s="112"/>
      <c r="I57" s="112"/>
      <c r="J57" s="113"/>
      <c r="K57" s="67"/>
      <c r="L57" s="67"/>
      <c r="M57" s="23" t="s">
        <v>323</v>
      </c>
      <c r="N57" s="23"/>
      <c r="O57" s="29"/>
    </row>
    <row r="58" spans="1:15" s="22" customFormat="1" ht="12.5" x14ac:dyDescent="0.25">
      <c r="A58" s="67"/>
      <c r="B58" s="114" t="s">
        <v>669</v>
      </c>
      <c r="C58" s="114"/>
      <c r="D58" s="77">
        <v>2023</v>
      </c>
      <c r="E58" s="75">
        <v>0.5</v>
      </c>
      <c r="F58" s="75">
        <v>1.4</v>
      </c>
      <c r="G58" s="75">
        <v>6.4</v>
      </c>
      <c r="H58" s="75">
        <v>37.1</v>
      </c>
      <c r="I58" s="75">
        <v>54.6</v>
      </c>
      <c r="J58" s="73">
        <v>16259</v>
      </c>
      <c r="K58" s="67"/>
      <c r="L58" s="67"/>
      <c r="M58" s="23"/>
      <c r="N58" s="23"/>
      <c r="O58" s="29"/>
    </row>
    <row r="59" spans="1:15" s="22" customFormat="1" ht="12.5" x14ac:dyDescent="0.25">
      <c r="A59" s="67"/>
      <c r="B59" s="114" t="s">
        <v>669</v>
      </c>
      <c r="C59" s="114"/>
      <c r="D59" s="77">
        <v>2022</v>
      </c>
      <c r="E59" s="75">
        <v>0.6</v>
      </c>
      <c r="F59" s="75">
        <v>1.8</v>
      </c>
      <c r="G59" s="75">
        <v>7.7</v>
      </c>
      <c r="H59" s="75">
        <v>38.6</v>
      </c>
      <c r="I59" s="75">
        <v>51.3</v>
      </c>
      <c r="J59" s="73">
        <v>16440</v>
      </c>
      <c r="K59" s="67"/>
      <c r="L59" s="67"/>
      <c r="M59" s="23"/>
      <c r="N59" s="23"/>
      <c r="O59" s="29"/>
    </row>
    <row r="60" spans="1:15" s="22" customFormat="1" ht="12.5" x14ac:dyDescent="0.25">
      <c r="A60" s="67"/>
      <c r="B60" s="114" t="s">
        <v>669</v>
      </c>
      <c r="C60" s="114"/>
      <c r="D60" s="77">
        <v>2021</v>
      </c>
      <c r="E60" s="75">
        <v>0.7</v>
      </c>
      <c r="F60" s="75">
        <v>2.2000000000000002</v>
      </c>
      <c r="G60" s="75">
        <v>8.1</v>
      </c>
      <c r="H60" s="75">
        <v>38.6</v>
      </c>
      <c r="I60" s="75">
        <v>50.5</v>
      </c>
      <c r="J60" s="73">
        <v>16097</v>
      </c>
      <c r="K60" s="67"/>
      <c r="L60" s="67"/>
      <c r="M60" s="23"/>
      <c r="N60" s="23"/>
      <c r="O60" s="29"/>
    </row>
    <row r="61" spans="1:15" s="22" customFormat="1" ht="12.5" x14ac:dyDescent="0.25">
      <c r="A61" s="67"/>
      <c r="B61" s="114" t="s">
        <v>669</v>
      </c>
      <c r="C61" s="114"/>
      <c r="D61" s="77">
        <v>2020</v>
      </c>
      <c r="E61" s="75">
        <v>0.4</v>
      </c>
      <c r="F61" s="75">
        <v>1.8</v>
      </c>
      <c r="G61" s="75">
        <v>7.4</v>
      </c>
      <c r="H61" s="75">
        <v>38.299999999999997</v>
      </c>
      <c r="I61" s="75">
        <v>52.1</v>
      </c>
      <c r="J61" s="73">
        <v>15863</v>
      </c>
      <c r="K61" s="67"/>
      <c r="L61" s="67"/>
      <c r="M61" s="23"/>
      <c r="N61" s="23"/>
      <c r="O61" s="29"/>
    </row>
    <row r="62" spans="1:15" s="22" customFormat="1" ht="12.5" x14ac:dyDescent="0.25">
      <c r="A62" s="67"/>
      <c r="B62" s="114" t="s">
        <v>669</v>
      </c>
      <c r="C62" s="114"/>
      <c r="D62" s="77">
        <v>2019</v>
      </c>
      <c r="E62" s="75">
        <v>0.6</v>
      </c>
      <c r="F62" s="75">
        <v>1.8</v>
      </c>
      <c r="G62" s="75">
        <v>7.8</v>
      </c>
      <c r="H62" s="75">
        <v>38.6</v>
      </c>
      <c r="I62" s="75">
        <v>51.3</v>
      </c>
      <c r="J62" s="73">
        <v>16048</v>
      </c>
      <c r="K62" s="67"/>
      <c r="L62" s="67"/>
      <c r="M62" s="23"/>
      <c r="N62" s="23"/>
      <c r="O62" s="29"/>
    </row>
    <row r="63" spans="1:15" s="22" customFormat="1" ht="12.5"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mHu8nuT40A1U3i4fFp4oSXcQCjd2dtnDGebqoQ1NJJ/E9zFMylP+Vhevf4g3P08a+ey7g57VT7obbEDeQsBj7w==" saltValue="bs7AN6aYn90Tt+KeF99bvA==" spinCount="100000" sheet="1" objects="1" scenarios="1"/>
  <mergeCells count="60">
    <mergeCell ref="B14:C14"/>
    <mergeCell ref="A1:B2"/>
    <mergeCell ref="C1:J1"/>
    <mergeCell ref="C2:K2"/>
    <mergeCell ref="B5:K5"/>
    <mergeCell ref="E7:I7"/>
    <mergeCell ref="B8:C8"/>
    <mergeCell ref="B9:J9"/>
    <mergeCell ref="B10:C10"/>
    <mergeCell ref="B11:C11"/>
    <mergeCell ref="B12:C12"/>
    <mergeCell ref="B13:C13"/>
    <mergeCell ref="B26:C26"/>
    <mergeCell ref="B15:J15"/>
    <mergeCell ref="B16:C16"/>
    <mergeCell ref="B17:C17"/>
    <mergeCell ref="B18:C18"/>
    <mergeCell ref="B19:C19"/>
    <mergeCell ref="B20:C20"/>
    <mergeCell ref="B21:J21"/>
    <mergeCell ref="B22:C22"/>
    <mergeCell ref="B23:C23"/>
    <mergeCell ref="B24:C24"/>
    <mergeCell ref="B25:C25"/>
    <mergeCell ref="B38:C38"/>
    <mergeCell ref="B27:J27"/>
    <mergeCell ref="B28:C28"/>
    <mergeCell ref="B29:C29"/>
    <mergeCell ref="B30:C30"/>
    <mergeCell ref="B31:C31"/>
    <mergeCell ref="B32:C32"/>
    <mergeCell ref="B33:J33"/>
    <mergeCell ref="B34:C34"/>
    <mergeCell ref="B35:C35"/>
    <mergeCell ref="B36:C36"/>
    <mergeCell ref="B37:C37"/>
    <mergeCell ref="B50:C50"/>
    <mergeCell ref="B39:J39"/>
    <mergeCell ref="B40:C40"/>
    <mergeCell ref="B41:C41"/>
    <mergeCell ref="B42:C42"/>
    <mergeCell ref="B43:C43"/>
    <mergeCell ref="B44:C44"/>
    <mergeCell ref="B45:J45"/>
    <mergeCell ref="B46:C46"/>
    <mergeCell ref="B47:C47"/>
    <mergeCell ref="B48:C48"/>
    <mergeCell ref="B49:C49"/>
    <mergeCell ref="B62:C62"/>
    <mergeCell ref="B51:J51"/>
    <mergeCell ref="B52:C52"/>
    <mergeCell ref="B53:C53"/>
    <mergeCell ref="B54:C54"/>
    <mergeCell ref="B55:C55"/>
    <mergeCell ref="B56:C56"/>
    <mergeCell ref="B57:J57"/>
    <mergeCell ref="B58:C58"/>
    <mergeCell ref="B59:C59"/>
    <mergeCell ref="B60:C60"/>
    <mergeCell ref="B61:C61"/>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04A33-9C8E-401B-B27D-B52D5866AD3D}">
  <sheetPr codeName="Sheet27"/>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681</v>
      </c>
      <c r="B1" s="109"/>
      <c r="C1" s="110" t="s">
        <v>228</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599</v>
      </c>
      <c r="C5" s="108"/>
      <c r="D5" s="108"/>
      <c r="E5" s="108"/>
      <c r="F5" s="108"/>
      <c r="G5" s="108"/>
      <c r="H5" s="108"/>
      <c r="I5" s="108"/>
      <c r="J5" s="108"/>
      <c r="K5" s="108"/>
      <c r="L5" s="68"/>
      <c r="M5" s="26" t="s">
        <v>599</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c r="C7" s="108"/>
      <c r="D7" s="108"/>
      <c r="E7" s="108"/>
      <c r="F7" s="108"/>
      <c r="G7" s="108"/>
      <c r="H7" s="108"/>
      <c r="I7" s="108"/>
      <c r="J7" s="108"/>
      <c r="K7" s="108"/>
      <c r="L7" s="68"/>
      <c r="M7" s="26"/>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57</v>
      </c>
      <c r="H11" s="75">
        <v>54.1</v>
      </c>
      <c r="I11" s="75">
        <v>51.1</v>
      </c>
      <c r="J11" s="75">
        <v>48.5</v>
      </c>
      <c r="K11" s="75">
        <v>47.7</v>
      </c>
      <c r="L11" s="67"/>
      <c r="M11" s="23"/>
      <c r="N11" s="23" t="s">
        <v>48</v>
      </c>
      <c r="O11" s="29"/>
    </row>
    <row r="12" spans="1:15" s="25" customFormat="1" x14ac:dyDescent="0.25">
      <c r="A12" s="67"/>
      <c r="B12" s="106" t="s">
        <v>49</v>
      </c>
      <c r="C12" s="106"/>
      <c r="D12" s="106"/>
      <c r="E12" s="106"/>
      <c r="F12" s="106"/>
      <c r="G12" s="75">
        <v>43</v>
      </c>
      <c r="H12" s="75">
        <v>45.9</v>
      </c>
      <c r="I12" s="75">
        <v>48.9</v>
      </c>
      <c r="J12" s="75">
        <v>51.5</v>
      </c>
      <c r="K12" s="75">
        <v>52.3</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16116</v>
      </c>
      <c r="H14" s="73">
        <v>15906</v>
      </c>
      <c r="I14" s="73">
        <v>16138</v>
      </c>
      <c r="J14" s="73">
        <v>16477</v>
      </c>
      <c r="K14" s="73">
        <v>16308</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ht="26" x14ac:dyDescent="0.3">
      <c r="A16" s="68"/>
      <c r="B16" s="108" t="s">
        <v>496</v>
      </c>
      <c r="C16" s="108"/>
      <c r="D16" s="108"/>
      <c r="E16" s="108"/>
      <c r="F16" s="108"/>
      <c r="G16" s="108"/>
      <c r="H16" s="108"/>
      <c r="I16" s="108"/>
      <c r="J16" s="108"/>
      <c r="K16" s="108"/>
      <c r="L16" s="68"/>
      <c r="M16" s="26" t="s">
        <v>496</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262</v>
      </c>
      <c r="C20" s="106"/>
      <c r="D20" s="106"/>
      <c r="E20" s="106"/>
      <c r="F20" s="106"/>
      <c r="G20" s="75">
        <v>3</v>
      </c>
      <c r="H20" s="75">
        <v>2.9</v>
      </c>
      <c r="I20" s="75">
        <v>3.7</v>
      </c>
      <c r="J20" s="75">
        <v>3.3</v>
      </c>
      <c r="K20" s="75">
        <v>3.7</v>
      </c>
      <c r="L20" s="67"/>
      <c r="M20" s="23"/>
      <c r="N20" s="23" t="s">
        <v>262</v>
      </c>
      <c r="O20" s="29"/>
    </row>
    <row r="21" spans="1:15" s="22" customFormat="1" ht="12.5" x14ac:dyDescent="0.25">
      <c r="A21" s="67"/>
      <c r="B21" s="106" t="s">
        <v>263</v>
      </c>
      <c r="C21" s="106"/>
      <c r="D21" s="106"/>
      <c r="E21" s="106"/>
      <c r="F21" s="106"/>
      <c r="G21" s="75">
        <v>6.9</v>
      </c>
      <c r="H21" s="75">
        <v>7</v>
      </c>
      <c r="I21" s="75">
        <v>6.6</v>
      </c>
      <c r="J21" s="75">
        <v>6.7</v>
      </c>
      <c r="K21" s="75">
        <v>7</v>
      </c>
      <c r="L21" s="67"/>
      <c r="M21" s="23"/>
      <c r="N21" s="23" t="s">
        <v>263</v>
      </c>
      <c r="O21" s="29"/>
    </row>
    <row r="22" spans="1:15" s="22" customFormat="1" ht="12.5" x14ac:dyDescent="0.25">
      <c r="A22" s="67"/>
      <c r="B22" s="106" t="s">
        <v>324</v>
      </c>
      <c r="C22" s="106"/>
      <c r="D22" s="106"/>
      <c r="E22" s="106"/>
      <c r="F22" s="106"/>
      <c r="G22" s="75">
        <v>24.4</v>
      </c>
      <c r="H22" s="75">
        <v>24.2</v>
      </c>
      <c r="I22" s="75">
        <v>22.8</v>
      </c>
      <c r="J22" s="75">
        <v>25.9</v>
      </c>
      <c r="K22" s="75">
        <v>24.7</v>
      </c>
      <c r="L22" s="67"/>
      <c r="M22" s="23"/>
      <c r="N22" s="23" t="s">
        <v>324</v>
      </c>
      <c r="O22" s="29"/>
    </row>
    <row r="23" spans="1:15" s="22" customFormat="1" ht="12.5" x14ac:dyDescent="0.25">
      <c r="A23" s="67"/>
      <c r="B23" s="106" t="s">
        <v>325</v>
      </c>
      <c r="C23" s="106"/>
      <c r="D23" s="106"/>
      <c r="E23" s="106"/>
      <c r="F23" s="106"/>
      <c r="G23" s="75">
        <v>35.6</v>
      </c>
      <c r="H23" s="75">
        <v>35.5</v>
      </c>
      <c r="I23" s="75">
        <v>36.200000000000003</v>
      </c>
      <c r="J23" s="75">
        <v>35.5</v>
      </c>
      <c r="K23" s="75">
        <v>34.700000000000003</v>
      </c>
      <c r="L23" s="67"/>
      <c r="M23" s="23"/>
      <c r="N23" s="23" t="s">
        <v>325</v>
      </c>
      <c r="O23" s="29"/>
    </row>
    <row r="24" spans="1:15" s="22" customFormat="1" ht="12.5" x14ac:dyDescent="0.25">
      <c r="A24" s="67"/>
      <c r="B24" s="106" t="s">
        <v>265</v>
      </c>
      <c r="C24" s="106"/>
      <c r="D24" s="106"/>
      <c r="E24" s="106"/>
      <c r="F24" s="106"/>
      <c r="G24" s="75">
        <v>30</v>
      </c>
      <c r="H24" s="75">
        <v>30.3</v>
      </c>
      <c r="I24" s="75">
        <v>30.7</v>
      </c>
      <c r="J24" s="75">
        <v>28.7</v>
      </c>
      <c r="K24" s="75">
        <v>29.9</v>
      </c>
      <c r="L24" s="67"/>
      <c r="M24" s="23"/>
      <c r="N24" s="23" t="s">
        <v>265</v>
      </c>
      <c r="O24" s="29"/>
    </row>
    <row r="25" spans="1:15" s="22" customFormat="1" ht="12.5" x14ac:dyDescent="0.25">
      <c r="A25" s="67"/>
      <c r="B25" s="67"/>
      <c r="C25" s="67"/>
      <c r="D25" s="67"/>
      <c r="E25" s="67"/>
      <c r="F25" s="67"/>
      <c r="G25" s="67"/>
      <c r="H25" s="67"/>
      <c r="I25" s="67"/>
      <c r="J25" s="67"/>
      <c r="K25" s="67"/>
      <c r="L25" s="67"/>
      <c r="M25" s="23"/>
      <c r="N25" s="23"/>
      <c r="O25" s="29"/>
    </row>
    <row r="26" spans="1:15" s="22" customFormat="1" ht="12.5" x14ac:dyDescent="0.25">
      <c r="A26" s="67"/>
      <c r="B26" s="106" t="s">
        <v>24</v>
      </c>
      <c r="C26" s="106"/>
      <c r="D26" s="106"/>
      <c r="E26" s="106"/>
      <c r="F26" s="106"/>
      <c r="G26" s="73">
        <v>9169</v>
      </c>
      <c r="H26" s="73">
        <v>8584</v>
      </c>
      <c r="I26" s="73">
        <v>8244</v>
      </c>
      <c r="J26" s="73">
        <v>7986</v>
      </c>
      <c r="K26" s="73">
        <v>7753</v>
      </c>
      <c r="L26" s="67"/>
      <c r="M26" s="23"/>
      <c r="N26" s="23" t="s">
        <v>24</v>
      </c>
      <c r="O26" s="29"/>
    </row>
    <row r="27" spans="1:15" s="22" customFormat="1" ht="12.5" x14ac:dyDescent="0.25">
      <c r="A27" s="67"/>
      <c r="B27" s="67"/>
      <c r="C27" s="67"/>
      <c r="D27" s="67"/>
      <c r="E27" s="67"/>
      <c r="F27" s="67"/>
      <c r="G27" s="67"/>
      <c r="H27" s="67"/>
      <c r="I27" s="67"/>
      <c r="J27" s="67"/>
      <c r="K27" s="67"/>
      <c r="L27" s="67"/>
      <c r="M27" s="23"/>
      <c r="N27" s="23"/>
      <c r="O27" s="29"/>
    </row>
    <row r="28" spans="1:15" s="22" customFormat="1" ht="12.5" x14ac:dyDescent="0.25">
      <c r="A28" s="67"/>
      <c r="B28" s="67"/>
      <c r="C28" s="67"/>
      <c r="D28" s="67"/>
      <c r="E28" s="67"/>
      <c r="F28" s="67"/>
      <c r="G28" s="67"/>
      <c r="H28" s="67"/>
      <c r="I28" s="67"/>
      <c r="J28" s="67"/>
      <c r="K28" s="67"/>
      <c r="L28" s="67"/>
      <c r="M28" s="23"/>
      <c r="N28" s="23"/>
      <c r="O28" s="29"/>
    </row>
    <row r="29" spans="1:15" s="25" customFormat="1" ht="26" x14ac:dyDescent="0.3">
      <c r="A29" s="68"/>
      <c r="B29" s="108" t="s">
        <v>600</v>
      </c>
      <c r="C29" s="108"/>
      <c r="D29" s="108"/>
      <c r="E29" s="108"/>
      <c r="F29" s="108"/>
      <c r="G29" s="108"/>
      <c r="H29" s="108"/>
      <c r="I29" s="108"/>
      <c r="J29" s="108"/>
      <c r="K29" s="108"/>
      <c r="L29" s="68"/>
      <c r="M29" s="26" t="s">
        <v>600</v>
      </c>
      <c r="N29" s="26"/>
      <c r="O29" s="30"/>
    </row>
    <row r="30" spans="1:15" s="22" customFormat="1" ht="12.5" x14ac:dyDescent="0.25">
      <c r="A30" s="67"/>
      <c r="B30" s="67"/>
      <c r="C30" s="67"/>
      <c r="D30" s="67"/>
      <c r="E30" s="67"/>
      <c r="F30" s="67"/>
      <c r="G30" s="67"/>
      <c r="H30" s="67"/>
      <c r="I30" s="67"/>
      <c r="J30" s="67"/>
      <c r="K30" s="67"/>
      <c r="L30" s="67"/>
      <c r="M30" s="23"/>
      <c r="N30" s="23"/>
      <c r="O30" s="29"/>
    </row>
    <row r="31" spans="1:15" s="52" customFormat="1" x14ac:dyDescent="0.3">
      <c r="A31" s="69"/>
      <c r="B31" s="69"/>
      <c r="C31" s="69"/>
      <c r="D31" s="69"/>
      <c r="E31" s="69"/>
      <c r="F31" s="69"/>
      <c r="G31" s="107" t="s">
        <v>669</v>
      </c>
      <c r="H31" s="107"/>
      <c r="I31" s="107"/>
      <c r="J31" s="107"/>
      <c r="K31" s="107"/>
      <c r="L31" s="69"/>
    </row>
    <row r="32" spans="1:15" s="52" customFormat="1" x14ac:dyDescent="0.3">
      <c r="A32" s="69"/>
      <c r="B32" s="69"/>
      <c r="C32" s="69"/>
      <c r="D32" s="69"/>
      <c r="E32" s="69"/>
      <c r="F32" s="69"/>
      <c r="G32" s="70" t="s">
        <v>497</v>
      </c>
      <c r="H32" s="70" t="s">
        <v>498</v>
      </c>
      <c r="I32" s="70" t="s">
        <v>499</v>
      </c>
      <c r="J32" s="70" t="s">
        <v>500</v>
      </c>
      <c r="K32" s="70" t="s">
        <v>532</v>
      </c>
      <c r="L32" s="69"/>
    </row>
    <row r="33" spans="1:15" s="22" customFormat="1" ht="12.5" x14ac:dyDescent="0.25">
      <c r="A33" s="67"/>
      <c r="B33" s="106" t="s">
        <v>326</v>
      </c>
      <c r="C33" s="106"/>
      <c r="D33" s="106"/>
      <c r="E33" s="106"/>
      <c r="F33" s="106"/>
      <c r="G33" s="75">
        <v>53.7</v>
      </c>
      <c r="H33" s="75">
        <v>55.7</v>
      </c>
      <c r="I33" s="75">
        <v>52.7</v>
      </c>
      <c r="J33" s="75">
        <v>50.9</v>
      </c>
      <c r="K33" s="75">
        <v>50.1</v>
      </c>
      <c r="L33" s="67"/>
      <c r="M33" s="23"/>
      <c r="N33" s="23" t="s">
        <v>326</v>
      </c>
      <c r="O33" s="29"/>
    </row>
    <row r="34" spans="1:15" s="22" customFormat="1" ht="12.5" x14ac:dyDescent="0.25">
      <c r="A34" s="67"/>
      <c r="B34" s="106" t="s">
        <v>327</v>
      </c>
      <c r="C34" s="106"/>
      <c r="D34" s="106"/>
      <c r="E34" s="106"/>
      <c r="F34" s="106"/>
      <c r="G34" s="75">
        <v>80.900000000000006</v>
      </c>
      <c r="H34" s="75">
        <v>82.5</v>
      </c>
      <c r="I34" s="75">
        <v>83.9</v>
      </c>
      <c r="J34" s="75">
        <v>84</v>
      </c>
      <c r="K34" s="75">
        <v>84.4</v>
      </c>
      <c r="L34" s="67"/>
      <c r="M34" s="23"/>
      <c r="N34" s="23" t="s">
        <v>327</v>
      </c>
      <c r="O34" s="29"/>
    </row>
    <row r="35" spans="1:15" s="22" customFormat="1" ht="25" x14ac:dyDescent="0.25">
      <c r="A35" s="67"/>
      <c r="B35" s="106" t="s">
        <v>516</v>
      </c>
      <c r="C35" s="106"/>
      <c r="D35" s="106"/>
      <c r="E35" s="106"/>
      <c r="F35" s="106"/>
      <c r="G35" s="75">
        <v>54</v>
      </c>
      <c r="H35" s="75">
        <v>55.1</v>
      </c>
      <c r="I35" s="75">
        <v>61.2</v>
      </c>
      <c r="J35" s="75">
        <v>62.6</v>
      </c>
      <c r="K35" s="75">
        <v>63.7</v>
      </c>
      <c r="L35" s="67"/>
      <c r="M35" s="23"/>
      <c r="N35" s="23" t="s">
        <v>516</v>
      </c>
      <c r="O35" s="29"/>
    </row>
    <row r="36" spans="1:15" s="22" customFormat="1" ht="12.5" x14ac:dyDescent="0.25">
      <c r="A36" s="67"/>
      <c r="B36" s="106" t="s">
        <v>517</v>
      </c>
      <c r="C36" s="106"/>
      <c r="D36" s="106"/>
      <c r="E36" s="106"/>
      <c r="F36" s="106"/>
      <c r="G36" s="75">
        <v>60.6</v>
      </c>
      <c r="H36" s="75">
        <v>63.4</v>
      </c>
      <c r="I36" s="75">
        <v>64.3</v>
      </c>
      <c r="J36" s="75">
        <v>65</v>
      </c>
      <c r="K36" s="75">
        <v>66.5</v>
      </c>
      <c r="L36" s="67"/>
      <c r="M36" s="23"/>
      <c r="N36" s="23" t="s">
        <v>517</v>
      </c>
      <c r="O36" s="29"/>
    </row>
    <row r="37" spans="1:15" s="22" customFormat="1" ht="12.5" x14ac:dyDescent="0.25">
      <c r="A37" s="67"/>
      <c r="B37" s="106" t="s">
        <v>328</v>
      </c>
      <c r="C37" s="106"/>
      <c r="D37" s="106"/>
      <c r="E37" s="106"/>
      <c r="F37" s="106"/>
      <c r="G37" s="75">
        <v>24.2</v>
      </c>
      <c r="H37" s="75">
        <v>22</v>
      </c>
      <c r="I37" s="75">
        <v>15.4</v>
      </c>
      <c r="J37" s="75">
        <v>14.2</v>
      </c>
      <c r="K37" s="75">
        <v>11.3</v>
      </c>
      <c r="L37" s="67"/>
      <c r="M37" s="23"/>
      <c r="N37" s="23" t="s">
        <v>328</v>
      </c>
      <c r="O37" s="29"/>
    </row>
    <row r="38" spans="1:15" s="22" customFormat="1" ht="25" x14ac:dyDescent="0.25">
      <c r="A38" s="67"/>
      <c r="B38" s="106" t="s">
        <v>518</v>
      </c>
      <c r="C38" s="106"/>
      <c r="D38" s="106"/>
      <c r="E38" s="106"/>
      <c r="F38" s="106"/>
      <c r="G38" s="75">
        <v>53.7</v>
      </c>
      <c r="H38" s="75">
        <v>54.5</v>
      </c>
      <c r="I38" s="75">
        <v>50.1</v>
      </c>
      <c r="J38" s="75">
        <v>49.9</v>
      </c>
      <c r="K38" s="75">
        <v>48.9</v>
      </c>
      <c r="L38" s="67"/>
      <c r="M38" s="23"/>
      <c r="N38" s="23" t="s">
        <v>518</v>
      </c>
      <c r="O38" s="29"/>
    </row>
    <row r="39" spans="1:15" s="22" customFormat="1" ht="25" x14ac:dyDescent="0.25">
      <c r="A39" s="67"/>
      <c r="B39" s="106" t="s">
        <v>519</v>
      </c>
      <c r="C39" s="106"/>
      <c r="D39" s="106"/>
      <c r="E39" s="106"/>
      <c r="F39" s="106"/>
      <c r="G39" s="75">
        <v>64.5</v>
      </c>
      <c r="H39" s="75">
        <v>65.099999999999994</v>
      </c>
      <c r="I39" s="75">
        <v>59.8</v>
      </c>
      <c r="J39" s="75">
        <v>58</v>
      </c>
      <c r="K39" s="75">
        <v>56.1</v>
      </c>
      <c r="L39" s="67"/>
      <c r="M39" s="23"/>
      <c r="N39" s="23" t="s">
        <v>519</v>
      </c>
      <c r="O39" s="29"/>
    </row>
    <row r="40" spans="1:15" s="22" customFormat="1" ht="37.5" x14ac:dyDescent="0.25">
      <c r="A40" s="67"/>
      <c r="B40" s="106" t="s">
        <v>520</v>
      </c>
      <c r="C40" s="106"/>
      <c r="D40" s="106"/>
      <c r="E40" s="106"/>
      <c r="F40" s="106"/>
      <c r="G40" s="75">
        <v>35.5</v>
      </c>
      <c r="H40" s="75">
        <v>35</v>
      </c>
      <c r="I40" s="75">
        <v>33.9</v>
      </c>
      <c r="J40" s="75">
        <v>33.6</v>
      </c>
      <c r="K40" s="75">
        <v>32.6</v>
      </c>
      <c r="L40" s="67"/>
      <c r="M40" s="23"/>
      <c r="N40" s="23" t="s">
        <v>520</v>
      </c>
      <c r="O40" s="29"/>
    </row>
    <row r="41" spans="1:15" s="22" customFormat="1" ht="12.5" x14ac:dyDescent="0.25">
      <c r="A41" s="67"/>
      <c r="B41" s="106" t="s">
        <v>329</v>
      </c>
      <c r="C41" s="106"/>
      <c r="D41" s="106"/>
      <c r="E41" s="106"/>
      <c r="F41" s="106"/>
      <c r="G41" s="75">
        <v>31.3</v>
      </c>
      <c r="H41" s="75">
        <v>30.4</v>
      </c>
      <c r="I41" s="75">
        <v>23.8</v>
      </c>
      <c r="J41" s="75">
        <v>18.8</v>
      </c>
      <c r="K41" s="75">
        <v>19</v>
      </c>
      <c r="L41" s="67"/>
      <c r="M41" s="23"/>
      <c r="N41" s="23" t="s">
        <v>329</v>
      </c>
      <c r="O41" s="29"/>
    </row>
    <row r="42" spans="1:15" s="22" customFormat="1" ht="25" x14ac:dyDescent="0.25">
      <c r="A42" s="67"/>
      <c r="B42" s="106" t="s">
        <v>521</v>
      </c>
      <c r="C42" s="106"/>
      <c r="D42" s="106"/>
      <c r="E42" s="106"/>
      <c r="F42" s="106"/>
      <c r="G42" s="75">
        <v>24.9</v>
      </c>
      <c r="H42" s="75">
        <v>25.6</v>
      </c>
      <c r="I42" s="75">
        <v>23.2</v>
      </c>
      <c r="J42" s="75">
        <v>22.6</v>
      </c>
      <c r="K42" s="75">
        <v>22.9</v>
      </c>
      <c r="L42" s="67"/>
      <c r="M42" s="23"/>
      <c r="N42" s="23" t="s">
        <v>521</v>
      </c>
      <c r="O42" s="29"/>
    </row>
    <row r="43" spans="1:15" s="22" customFormat="1" ht="12.5" x14ac:dyDescent="0.25">
      <c r="A43" s="67"/>
      <c r="B43" s="106" t="s">
        <v>330</v>
      </c>
      <c r="C43" s="106"/>
      <c r="D43" s="106"/>
      <c r="E43" s="106"/>
      <c r="F43" s="106"/>
      <c r="G43" s="75">
        <v>84.3</v>
      </c>
      <c r="H43" s="75">
        <v>85.4</v>
      </c>
      <c r="I43" s="75">
        <v>84.4</v>
      </c>
      <c r="J43" s="75">
        <v>84.2</v>
      </c>
      <c r="K43" s="75">
        <v>84.7</v>
      </c>
      <c r="L43" s="67"/>
      <c r="M43" s="23"/>
      <c r="N43" s="23" t="s">
        <v>330</v>
      </c>
      <c r="O43" s="29"/>
    </row>
    <row r="44" spans="1:15" s="22" customFormat="1" ht="12.5" x14ac:dyDescent="0.25">
      <c r="A44" s="67"/>
      <c r="B44" s="106" t="s">
        <v>331</v>
      </c>
      <c r="C44" s="106"/>
      <c r="D44" s="106"/>
      <c r="E44" s="106"/>
      <c r="F44" s="106"/>
      <c r="G44" s="75">
        <v>79</v>
      </c>
      <c r="H44" s="75">
        <v>80.8</v>
      </c>
      <c r="I44" s="75">
        <v>82.3</v>
      </c>
      <c r="J44" s="75">
        <v>82.5</v>
      </c>
      <c r="K44" s="75">
        <v>82.8</v>
      </c>
      <c r="L44" s="67"/>
      <c r="M44" s="23"/>
      <c r="N44" s="23" t="s">
        <v>331</v>
      </c>
      <c r="O44" s="29"/>
    </row>
    <row r="45" spans="1:15" s="22" customFormat="1" ht="12.5" x14ac:dyDescent="0.25">
      <c r="A45" s="67"/>
      <c r="B45" s="106" t="s">
        <v>522</v>
      </c>
      <c r="C45" s="106"/>
      <c r="D45" s="106"/>
      <c r="E45" s="106"/>
      <c r="F45" s="106"/>
      <c r="G45" s="75">
        <v>74.900000000000006</v>
      </c>
      <c r="H45" s="75">
        <v>76.099999999999994</v>
      </c>
      <c r="I45" s="75">
        <v>75.5</v>
      </c>
      <c r="J45" s="75">
        <v>74.599999999999994</v>
      </c>
      <c r="K45" s="75">
        <v>76</v>
      </c>
      <c r="L45" s="67"/>
      <c r="M45" s="23"/>
      <c r="N45" s="23" t="s">
        <v>522</v>
      </c>
      <c r="O45" s="29"/>
    </row>
    <row r="46" spans="1:15" s="22" customFormat="1" ht="12.5" x14ac:dyDescent="0.25">
      <c r="A46" s="67"/>
      <c r="B46" s="106" t="s">
        <v>332</v>
      </c>
      <c r="C46" s="106"/>
      <c r="D46" s="106"/>
      <c r="E46" s="106"/>
      <c r="F46" s="106"/>
      <c r="G46" s="75">
        <v>32.700000000000003</v>
      </c>
      <c r="H46" s="75">
        <v>36</v>
      </c>
      <c r="I46" s="75">
        <v>35.299999999999997</v>
      </c>
      <c r="J46" s="75">
        <v>35.700000000000003</v>
      </c>
      <c r="K46" s="75">
        <v>36</v>
      </c>
      <c r="L46" s="67"/>
      <c r="M46" s="23"/>
      <c r="N46" s="23" t="s">
        <v>332</v>
      </c>
      <c r="O46" s="29"/>
    </row>
    <row r="47" spans="1:15" s="22" customFormat="1" ht="12.5" x14ac:dyDescent="0.25">
      <c r="A47" s="67"/>
      <c r="B47" s="106" t="s">
        <v>333</v>
      </c>
      <c r="C47" s="106"/>
      <c r="D47" s="106"/>
      <c r="E47" s="106"/>
      <c r="F47" s="106"/>
      <c r="G47" s="75">
        <v>29</v>
      </c>
      <c r="H47" s="75">
        <v>27.9</v>
      </c>
      <c r="I47" s="75">
        <v>20.100000000000001</v>
      </c>
      <c r="J47" s="75">
        <v>16.2</v>
      </c>
      <c r="K47" s="75">
        <v>17.8</v>
      </c>
      <c r="L47" s="67"/>
      <c r="M47" s="23"/>
      <c r="N47" s="23" t="s">
        <v>333</v>
      </c>
      <c r="O47" s="29"/>
    </row>
    <row r="48" spans="1:15" s="22" customFormat="1" ht="12.5" x14ac:dyDescent="0.25">
      <c r="A48" s="67"/>
      <c r="B48" s="106" t="s">
        <v>334</v>
      </c>
      <c r="C48" s="106"/>
      <c r="D48" s="106"/>
      <c r="E48" s="106"/>
      <c r="F48" s="106"/>
      <c r="G48" s="75">
        <v>74.099999999999994</v>
      </c>
      <c r="H48" s="75">
        <v>74.400000000000006</v>
      </c>
      <c r="I48" s="75">
        <v>72.2</v>
      </c>
      <c r="J48" s="75">
        <v>69.8</v>
      </c>
      <c r="K48" s="75">
        <v>68.3</v>
      </c>
      <c r="L48" s="67"/>
      <c r="M48" s="23"/>
      <c r="N48" s="23" t="s">
        <v>334</v>
      </c>
      <c r="O48" s="29"/>
    </row>
    <row r="49" spans="1:15" s="22" customFormat="1" ht="12.5" x14ac:dyDescent="0.25">
      <c r="A49" s="67"/>
      <c r="B49" s="106" t="s">
        <v>31</v>
      </c>
      <c r="C49" s="106"/>
      <c r="D49" s="106"/>
      <c r="E49" s="106"/>
      <c r="F49" s="106"/>
      <c r="G49" s="75">
        <v>1.6</v>
      </c>
      <c r="H49" s="75">
        <v>1.8</v>
      </c>
      <c r="I49" s="75">
        <v>1.9</v>
      </c>
      <c r="J49" s="75">
        <v>1.7</v>
      </c>
      <c r="K49" s="75">
        <v>1.4</v>
      </c>
      <c r="L49" s="67"/>
      <c r="M49" s="23"/>
      <c r="N49" s="23" t="s">
        <v>31</v>
      </c>
      <c r="O49" s="29"/>
    </row>
    <row r="50" spans="1:15" s="22" customFormat="1" ht="12.5" x14ac:dyDescent="0.25">
      <c r="A50" s="67"/>
      <c r="B50" s="67"/>
      <c r="C50" s="67"/>
      <c r="D50" s="67"/>
      <c r="E50" s="67"/>
      <c r="F50" s="67"/>
      <c r="G50" s="67"/>
      <c r="H50" s="67"/>
      <c r="I50" s="67"/>
      <c r="J50" s="67"/>
      <c r="K50" s="67"/>
      <c r="L50" s="67"/>
      <c r="M50" s="23"/>
      <c r="N50" s="23"/>
      <c r="O50" s="29"/>
    </row>
    <row r="51" spans="1:15" s="22" customFormat="1" ht="12.5" x14ac:dyDescent="0.25">
      <c r="A51" s="67"/>
      <c r="B51" s="106" t="s">
        <v>24</v>
      </c>
      <c r="C51" s="106"/>
      <c r="D51" s="106"/>
      <c r="E51" s="106"/>
      <c r="F51" s="106"/>
      <c r="G51" s="73">
        <v>16126</v>
      </c>
      <c r="H51" s="73">
        <v>15935</v>
      </c>
      <c r="I51" s="73">
        <v>16143</v>
      </c>
      <c r="J51" s="73">
        <v>16506</v>
      </c>
      <c r="K51" s="73">
        <v>16334</v>
      </c>
      <c r="L51" s="67"/>
      <c r="M51" s="23"/>
      <c r="N51" s="23" t="s">
        <v>24</v>
      </c>
      <c r="O51" s="29"/>
    </row>
    <row r="52" spans="1:15" s="22" customFormat="1" ht="12.5" x14ac:dyDescent="0.25">
      <c r="A52" s="67"/>
      <c r="B52" s="67"/>
      <c r="C52" s="67"/>
      <c r="D52" s="67"/>
      <c r="E52" s="67"/>
      <c r="F52" s="67"/>
      <c r="G52" s="67"/>
      <c r="H52" s="67"/>
      <c r="I52" s="67"/>
      <c r="J52" s="67"/>
      <c r="K52" s="67"/>
      <c r="L52" s="67"/>
      <c r="M52" s="23"/>
      <c r="N52" s="23"/>
      <c r="O52" s="29"/>
    </row>
    <row r="53" spans="1:15" s="22" customFormat="1" ht="12.5" x14ac:dyDescent="0.25">
      <c r="A53" s="67"/>
      <c r="B53" s="67"/>
      <c r="C53" s="67"/>
      <c r="D53" s="67"/>
      <c r="E53" s="67"/>
      <c r="F53" s="67"/>
      <c r="G53" s="67"/>
      <c r="H53" s="67"/>
      <c r="I53" s="67"/>
      <c r="J53" s="67"/>
      <c r="K53" s="67"/>
      <c r="L53" s="67"/>
      <c r="M53" s="23"/>
      <c r="N53" s="23"/>
      <c r="O53" s="29"/>
    </row>
    <row r="54" spans="1:15" s="25" customFormat="1" x14ac:dyDescent="0.3">
      <c r="A54" s="68"/>
      <c r="B54" s="108" t="s">
        <v>601</v>
      </c>
      <c r="C54" s="108"/>
      <c r="D54" s="108"/>
      <c r="E54" s="108"/>
      <c r="F54" s="108"/>
      <c r="G54" s="108"/>
      <c r="H54" s="108"/>
      <c r="I54" s="108"/>
      <c r="J54" s="108"/>
      <c r="K54" s="108"/>
      <c r="L54" s="68"/>
      <c r="M54" s="26" t="s">
        <v>601</v>
      </c>
      <c r="N54" s="26"/>
      <c r="O54" s="30"/>
    </row>
    <row r="55" spans="1:15" s="22" customFormat="1" ht="12.5" x14ac:dyDescent="0.25">
      <c r="A55" s="67"/>
      <c r="B55" s="67"/>
      <c r="C55" s="67"/>
      <c r="D55" s="67"/>
      <c r="E55" s="67"/>
      <c r="F55" s="67"/>
      <c r="G55" s="67"/>
      <c r="H55" s="67"/>
      <c r="I55" s="67"/>
      <c r="J55" s="67"/>
      <c r="K55" s="67"/>
      <c r="L55" s="67"/>
      <c r="M55" s="23"/>
      <c r="N55" s="23"/>
      <c r="O55" s="29"/>
    </row>
    <row r="56" spans="1:15" s="22" customFormat="1" x14ac:dyDescent="0.3">
      <c r="A56" s="67"/>
      <c r="B56" s="67"/>
      <c r="C56" s="67"/>
      <c r="D56" s="67"/>
      <c r="E56" s="115" t="s">
        <v>586</v>
      </c>
      <c r="F56" s="115"/>
      <c r="G56" s="115"/>
      <c r="H56" s="115"/>
      <c r="I56" s="115"/>
      <c r="J56" s="67"/>
      <c r="K56" s="67"/>
      <c r="L56" s="67"/>
      <c r="M56" s="23"/>
      <c r="N56" s="23"/>
      <c r="O56" s="29"/>
    </row>
    <row r="57" spans="1:15" s="22" customFormat="1" ht="29" customHeight="1" x14ac:dyDescent="0.3">
      <c r="A57" s="67"/>
      <c r="B57" s="116" t="s">
        <v>23</v>
      </c>
      <c r="C57" s="116"/>
      <c r="D57" s="76" t="s">
        <v>587</v>
      </c>
      <c r="E57" s="76" t="s">
        <v>154</v>
      </c>
      <c r="F57" s="76" t="s">
        <v>155</v>
      </c>
      <c r="G57" s="76" t="s">
        <v>156</v>
      </c>
      <c r="H57" s="76" t="s">
        <v>157</v>
      </c>
      <c r="I57" s="76" t="s">
        <v>158</v>
      </c>
      <c r="J57" s="76" t="s">
        <v>22</v>
      </c>
      <c r="K57" s="67"/>
      <c r="L57" s="67"/>
      <c r="M57" s="23"/>
      <c r="N57" s="23"/>
      <c r="O57" s="29"/>
    </row>
    <row r="58" spans="1:15" s="22" customFormat="1" ht="12.5" x14ac:dyDescent="0.25">
      <c r="A58" s="67"/>
      <c r="B58" s="111" t="s">
        <v>335</v>
      </c>
      <c r="C58" s="112"/>
      <c r="D58" s="112"/>
      <c r="E58" s="112"/>
      <c r="F58" s="112"/>
      <c r="G58" s="112"/>
      <c r="H58" s="112"/>
      <c r="I58" s="112"/>
      <c r="J58" s="113"/>
      <c r="K58" s="67"/>
      <c r="L58" s="67"/>
      <c r="M58" s="23" t="s">
        <v>335</v>
      </c>
      <c r="N58" s="23"/>
      <c r="O58" s="29"/>
    </row>
    <row r="59" spans="1:15" s="22" customFormat="1" ht="12.5" x14ac:dyDescent="0.25">
      <c r="A59" s="67"/>
      <c r="B59" s="114" t="s">
        <v>669</v>
      </c>
      <c r="C59" s="114"/>
      <c r="D59" s="77">
        <v>2023</v>
      </c>
      <c r="E59" s="75">
        <v>2.2999999999999998</v>
      </c>
      <c r="F59" s="75">
        <v>7.3</v>
      </c>
      <c r="G59" s="75">
        <v>15.5</v>
      </c>
      <c r="H59" s="75">
        <v>44.6</v>
      </c>
      <c r="I59" s="75">
        <v>30.2</v>
      </c>
      <c r="J59" s="73">
        <v>15948</v>
      </c>
      <c r="K59" s="67"/>
      <c r="L59" s="67"/>
      <c r="M59" s="23"/>
      <c r="N59" s="23"/>
      <c r="O59" s="29"/>
    </row>
    <row r="60" spans="1:15" s="22" customFormat="1" ht="12.5" x14ac:dyDescent="0.25">
      <c r="A60" s="67"/>
      <c r="B60" s="114" t="s">
        <v>669</v>
      </c>
      <c r="C60" s="114"/>
      <c r="D60" s="77">
        <v>2022</v>
      </c>
      <c r="E60" s="75">
        <v>2.5</v>
      </c>
      <c r="F60" s="75">
        <v>7.7</v>
      </c>
      <c r="G60" s="75">
        <v>15.9</v>
      </c>
      <c r="H60" s="75">
        <v>44.9</v>
      </c>
      <c r="I60" s="75">
        <v>29</v>
      </c>
      <c r="J60" s="73">
        <v>16292</v>
      </c>
      <c r="K60" s="67"/>
      <c r="L60" s="67"/>
      <c r="M60" s="23"/>
      <c r="N60" s="23"/>
      <c r="O60" s="29"/>
    </row>
    <row r="61" spans="1:15" s="22" customFormat="1" ht="12.5" x14ac:dyDescent="0.25">
      <c r="A61" s="67"/>
      <c r="B61" s="114" t="s">
        <v>669</v>
      </c>
      <c r="C61" s="114"/>
      <c r="D61" s="77">
        <v>2021</v>
      </c>
      <c r="E61" s="75">
        <v>2.5</v>
      </c>
      <c r="F61" s="75">
        <v>6.9</v>
      </c>
      <c r="G61" s="75">
        <v>15.3</v>
      </c>
      <c r="H61" s="75">
        <v>44.7</v>
      </c>
      <c r="I61" s="75">
        <v>30.7</v>
      </c>
      <c r="J61" s="73">
        <v>15853</v>
      </c>
      <c r="K61" s="67"/>
      <c r="L61" s="67"/>
      <c r="M61" s="23"/>
      <c r="N61" s="23"/>
      <c r="O61" s="29"/>
    </row>
    <row r="62" spans="1:15" s="22" customFormat="1" ht="12.5" x14ac:dyDescent="0.25">
      <c r="A62" s="67"/>
      <c r="B62" s="114" t="s">
        <v>669</v>
      </c>
      <c r="C62" s="114"/>
      <c r="D62" s="77">
        <v>2020</v>
      </c>
      <c r="E62" s="75">
        <v>3.1</v>
      </c>
      <c r="F62" s="75">
        <v>7.6</v>
      </c>
      <c r="G62" s="75">
        <v>16.399999999999999</v>
      </c>
      <c r="H62" s="75">
        <v>43.8</v>
      </c>
      <c r="I62" s="75">
        <v>29.1</v>
      </c>
      <c r="J62" s="73">
        <v>15800</v>
      </c>
      <c r="K62" s="67"/>
      <c r="L62" s="67"/>
      <c r="M62" s="23"/>
      <c r="N62" s="23"/>
      <c r="O62" s="29"/>
    </row>
    <row r="63" spans="1:15" s="22" customFormat="1" ht="12.5" x14ac:dyDescent="0.25">
      <c r="A63" s="67"/>
      <c r="B63" s="114" t="s">
        <v>669</v>
      </c>
      <c r="C63" s="114"/>
      <c r="D63" s="77">
        <v>2019</v>
      </c>
      <c r="E63" s="75">
        <v>3.2</v>
      </c>
      <c r="F63" s="75">
        <v>8.5</v>
      </c>
      <c r="G63" s="75">
        <v>16.5</v>
      </c>
      <c r="H63" s="75">
        <v>43.8</v>
      </c>
      <c r="I63" s="75">
        <v>28</v>
      </c>
      <c r="J63" s="73">
        <v>15972</v>
      </c>
      <c r="K63" s="67"/>
      <c r="L63" s="67"/>
      <c r="M63" s="23"/>
      <c r="N63" s="23"/>
      <c r="O63" s="29"/>
    </row>
    <row r="64" spans="1:15" s="22" customFormat="1" ht="12.5" x14ac:dyDescent="0.25">
      <c r="A64" s="67"/>
      <c r="B64" s="67"/>
      <c r="C64" s="67"/>
      <c r="D64" s="67"/>
      <c r="E64" s="67"/>
      <c r="F64" s="67"/>
      <c r="G64" s="67"/>
      <c r="H64" s="67"/>
      <c r="I64" s="67"/>
      <c r="J64" s="67"/>
      <c r="K64" s="67"/>
      <c r="L64" s="67"/>
      <c r="M64" s="23"/>
      <c r="N64" s="23"/>
      <c r="O64" s="29"/>
    </row>
    <row r="65" spans="1:15" s="22" customFormat="1" ht="12.5" x14ac:dyDescent="0.25">
      <c r="A65" s="67"/>
      <c r="B65" s="67"/>
      <c r="C65" s="67"/>
      <c r="D65" s="67"/>
      <c r="E65" s="67"/>
      <c r="F65" s="67"/>
      <c r="G65" s="67"/>
      <c r="H65" s="67"/>
      <c r="I65" s="67"/>
      <c r="J65" s="67"/>
      <c r="K65" s="67"/>
      <c r="L65" s="67"/>
      <c r="M65" s="23"/>
      <c r="N65" s="23"/>
      <c r="O65" s="29"/>
    </row>
    <row r="66" spans="1:15" s="25" customFormat="1" x14ac:dyDescent="0.3">
      <c r="A66" s="68"/>
      <c r="B66" s="108" t="s">
        <v>602</v>
      </c>
      <c r="C66" s="108"/>
      <c r="D66" s="108"/>
      <c r="E66" s="108"/>
      <c r="F66" s="108"/>
      <c r="G66" s="108"/>
      <c r="H66" s="108"/>
      <c r="I66" s="108"/>
      <c r="J66" s="108"/>
      <c r="K66" s="108"/>
      <c r="L66" s="68"/>
      <c r="M66" s="26" t="s">
        <v>602</v>
      </c>
      <c r="N66" s="26"/>
      <c r="O66" s="30"/>
    </row>
    <row r="67" spans="1:15" s="22" customFormat="1" ht="12.5" x14ac:dyDescent="0.25">
      <c r="A67" s="67"/>
      <c r="B67" s="67"/>
      <c r="C67" s="67"/>
      <c r="D67" s="67"/>
      <c r="E67" s="67"/>
      <c r="F67" s="67"/>
      <c r="G67" s="67"/>
      <c r="H67" s="67"/>
      <c r="I67" s="67"/>
      <c r="J67" s="67"/>
      <c r="K67" s="67"/>
      <c r="L67" s="67"/>
      <c r="M67" s="23"/>
      <c r="N67" s="23"/>
      <c r="O67" s="29"/>
    </row>
    <row r="68" spans="1:15" s="22" customFormat="1" x14ac:dyDescent="0.3">
      <c r="A68" s="67"/>
      <c r="B68" s="67"/>
      <c r="C68" s="67"/>
      <c r="D68" s="67"/>
      <c r="E68" s="115" t="s">
        <v>586</v>
      </c>
      <c r="F68" s="115"/>
      <c r="G68" s="115"/>
      <c r="H68" s="115"/>
      <c r="I68" s="115"/>
      <c r="J68" s="67"/>
      <c r="K68" s="67"/>
      <c r="L68" s="67"/>
      <c r="M68" s="23"/>
      <c r="N68" s="23"/>
      <c r="O68" s="29"/>
    </row>
    <row r="69" spans="1:15" s="22" customFormat="1" ht="29" customHeight="1" x14ac:dyDescent="0.3">
      <c r="A69" s="67"/>
      <c r="B69" s="116" t="s">
        <v>23</v>
      </c>
      <c r="C69" s="116"/>
      <c r="D69" s="76" t="s">
        <v>587</v>
      </c>
      <c r="E69" s="76" t="s">
        <v>154</v>
      </c>
      <c r="F69" s="76" t="s">
        <v>155</v>
      </c>
      <c r="G69" s="76" t="s">
        <v>156</v>
      </c>
      <c r="H69" s="76" t="s">
        <v>157</v>
      </c>
      <c r="I69" s="76" t="s">
        <v>158</v>
      </c>
      <c r="J69" s="76" t="s">
        <v>22</v>
      </c>
      <c r="K69" s="67"/>
      <c r="L69" s="67"/>
      <c r="M69" s="23"/>
      <c r="N69" s="23"/>
      <c r="O69" s="29"/>
    </row>
    <row r="70" spans="1:15" s="22" customFormat="1" ht="25" x14ac:dyDescent="0.25">
      <c r="A70" s="67"/>
      <c r="B70" s="111" t="s">
        <v>336</v>
      </c>
      <c r="C70" s="112"/>
      <c r="D70" s="112"/>
      <c r="E70" s="112"/>
      <c r="F70" s="112"/>
      <c r="G70" s="112"/>
      <c r="H70" s="112"/>
      <c r="I70" s="112"/>
      <c r="J70" s="113"/>
      <c r="K70" s="67"/>
      <c r="L70" s="67"/>
      <c r="M70" s="23" t="s">
        <v>336</v>
      </c>
      <c r="N70" s="23"/>
      <c r="O70" s="29"/>
    </row>
    <row r="71" spans="1:15" s="22" customFormat="1" ht="12.5" x14ac:dyDescent="0.25">
      <c r="A71" s="67"/>
      <c r="B71" s="114" t="s">
        <v>669</v>
      </c>
      <c r="C71" s="114"/>
      <c r="D71" s="77">
        <v>2023</v>
      </c>
      <c r="E71" s="75">
        <v>0.7</v>
      </c>
      <c r="F71" s="75">
        <v>1.3</v>
      </c>
      <c r="G71" s="75">
        <v>8</v>
      </c>
      <c r="H71" s="75">
        <v>42.2</v>
      </c>
      <c r="I71" s="75">
        <v>47.9</v>
      </c>
      <c r="J71" s="73">
        <v>16197</v>
      </c>
      <c r="K71" s="67"/>
      <c r="L71" s="67"/>
      <c r="M71" s="23"/>
      <c r="N71" s="23"/>
      <c r="O71" s="29"/>
    </row>
    <row r="72" spans="1:15" s="22" customFormat="1" ht="12.5" x14ac:dyDescent="0.25">
      <c r="A72" s="67"/>
      <c r="B72" s="114" t="s">
        <v>669</v>
      </c>
      <c r="C72" s="114"/>
      <c r="D72" s="77">
        <v>2022</v>
      </c>
      <c r="E72" s="75">
        <v>0.6</v>
      </c>
      <c r="F72" s="75">
        <v>1.4</v>
      </c>
      <c r="G72" s="75">
        <v>8.3000000000000007</v>
      </c>
      <c r="H72" s="75">
        <v>43</v>
      </c>
      <c r="I72" s="75">
        <v>46.7</v>
      </c>
      <c r="J72" s="73">
        <v>16370</v>
      </c>
      <c r="K72" s="67"/>
      <c r="L72" s="67"/>
      <c r="M72" s="23"/>
      <c r="N72" s="23"/>
      <c r="O72" s="29"/>
    </row>
    <row r="73" spans="1:15" s="22" customFormat="1" ht="12.5" x14ac:dyDescent="0.25">
      <c r="A73" s="67"/>
      <c r="B73" s="114" t="s">
        <v>669</v>
      </c>
      <c r="C73" s="114"/>
      <c r="D73" s="77">
        <v>2021</v>
      </c>
      <c r="E73" s="75">
        <v>0.8</v>
      </c>
      <c r="F73" s="75">
        <v>1.5</v>
      </c>
      <c r="G73" s="75">
        <v>8.3000000000000007</v>
      </c>
      <c r="H73" s="75">
        <v>42.6</v>
      </c>
      <c r="I73" s="75">
        <v>46.9</v>
      </c>
      <c r="J73" s="73">
        <v>16023</v>
      </c>
      <c r="K73" s="67"/>
      <c r="L73" s="67"/>
      <c r="M73" s="23"/>
      <c r="N73" s="23"/>
      <c r="O73" s="29"/>
    </row>
    <row r="74" spans="1:15" s="22" customFormat="1" ht="12.5" x14ac:dyDescent="0.25">
      <c r="A74" s="67"/>
      <c r="B74" s="114" t="s">
        <v>669</v>
      </c>
      <c r="C74" s="114"/>
      <c r="D74" s="77">
        <v>2020</v>
      </c>
      <c r="E74" s="75">
        <v>0.5</v>
      </c>
      <c r="F74" s="75">
        <v>1.5</v>
      </c>
      <c r="G74" s="75">
        <v>8.3000000000000007</v>
      </c>
      <c r="H74" s="75">
        <v>42.2</v>
      </c>
      <c r="I74" s="75">
        <v>47.5</v>
      </c>
      <c r="J74" s="73">
        <v>15836</v>
      </c>
      <c r="K74" s="67"/>
      <c r="L74" s="67"/>
      <c r="M74" s="23"/>
      <c r="N74" s="23"/>
      <c r="O74" s="29"/>
    </row>
    <row r="75" spans="1:15" s="22" customFormat="1" ht="12.5" x14ac:dyDescent="0.25">
      <c r="A75" s="67"/>
      <c r="B75" s="114" t="s">
        <v>669</v>
      </c>
      <c r="C75" s="114"/>
      <c r="D75" s="77">
        <v>2019</v>
      </c>
      <c r="E75" s="75">
        <v>0.6</v>
      </c>
      <c r="F75" s="75">
        <v>1.7</v>
      </c>
      <c r="G75" s="75">
        <v>7.9</v>
      </c>
      <c r="H75" s="75">
        <v>43.2</v>
      </c>
      <c r="I75" s="75">
        <v>46.6</v>
      </c>
      <c r="J75" s="73">
        <v>16025</v>
      </c>
      <c r="K75" s="67"/>
      <c r="L75" s="67"/>
      <c r="M75" s="23"/>
      <c r="N75" s="23"/>
      <c r="O75" s="29"/>
    </row>
    <row r="76" spans="1:15" s="22" customFormat="1" ht="25" customHeight="1" x14ac:dyDescent="0.25">
      <c r="A76" s="67"/>
      <c r="B76" s="111" t="s">
        <v>337</v>
      </c>
      <c r="C76" s="112"/>
      <c r="D76" s="112"/>
      <c r="E76" s="112"/>
      <c r="F76" s="112"/>
      <c r="G76" s="112"/>
      <c r="H76" s="112"/>
      <c r="I76" s="112"/>
      <c r="J76" s="113"/>
      <c r="K76" s="67"/>
      <c r="L76" s="67"/>
      <c r="M76" s="23" t="s">
        <v>337</v>
      </c>
      <c r="N76" s="23"/>
      <c r="O76" s="29"/>
    </row>
    <row r="77" spans="1:15" s="22" customFormat="1" ht="12.5" x14ac:dyDescent="0.25">
      <c r="A77" s="67"/>
      <c r="B77" s="114" t="s">
        <v>669</v>
      </c>
      <c r="C77" s="114"/>
      <c r="D77" s="77">
        <v>2023</v>
      </c>
      <c r="E77" s="75">
        <v>2.8</v>
      </c>
      <c r="F77" s="75">
        <v>7.1</v>
      </c>
      <c r="G77" s="75">
        <v>16.8</v>
      </c>
      <c r="H77" s="75">
        <v>34.9</v>
      </c>
      <c r="I77" s="75">
        <v>38.4</v>
      </c>
      <c r="J77" s="73">
        <v>16191</v>
      </c>
      <c r="K77" s="67"/>
      <c r="L77" s="67"/>
      <c r="M77" s="23"/>
      <c r="N77" s="23"/>
      <c r="O77" s="29"/>
    </row>
    <row r="78" spans="1:15" s="22" customFormat="1" ht="12.75" customHeight="1" x14ac:dyDescent="0.25">
      <c r="A78" s="67"/>
      <c r="B78" s="114" t="s">
        <v>669</v>
      </c>
      <c r="C78" s="114"/>
      <c r="D78" s="77">
        <v>2022</v>
      </c>
      <c r="E78" s="75">
        <v>3.3</v>
      </c>
      <c r="F78" s="75">
        <v>7.9</v>
      </c>
      <c r="G78" s="75">
        <v>17.600000000000001</v>
      </c>
      <c r="H78" s="75">
        <v>34.5</v>
      </c>
      <c r="I78" s="75">
        <v>36.6</v>
      </c>
      <c r="J78" s="73">
        <v>16360</v>
      </c>
      <c r="K78" s="67"/>
      <c r="L78" s="67"/>
      <c r="M78" s="23"/>
      <c r="N78" s="23"/>
      <c r="O78" s="29"/>
    </row>
    <row r="79" spans="1:15" s="22" customFormat="1" ht="12.75" customHeight="1" x14ac:dyDescent="0.25">
      <c r="A79" s="67"/>
      <c r="B79" s="114" t="s">
        <v>669</v>
      </c>
      <c r="C79" s="114"/>
      <c r="D79" s="77">
        <v>2021</v>
      </c>
      <c r="E79" s="75">
        <v>3.7</v>
      </c>
      <c r="F79" s="75">
        <v>8.4</v>
      </c>
      <c r="G79" s="75">
        <v>17.5</v>
      </c>
      <c r="H79" s="75">
        <v>34.6</v>
      </c>
      <c r="I79" s="75">
        <v>35.799999999999997</v>
      </c>
      <c r="J79" s="73">
        <v>16021</v>
      </c>
      <c r="K79" s="67"/>
      <c r="L79" s="67"/>
      <c r="M79" s="23"/>
      <c r="N79" s="23"/>
      <c r="O79" s="29"/>
    </row>
    <row r="80" spans="1:15" s="22" customFormat="1" ht="12.75" customHeight="1" x14ac:dyDescent="0.25">
      <c r="A80" s="67"/>
      <c r="B80" s="114" t="s">
        <v>669</v>
      </c>
      <c r="C80" s="114"/>
      <c r="D80" s="77">
        <v>2020</v>
      </c>
      <c r="E80" s="75">
        <v>3.3</v>
      </c>
      <c r="F80" s="75">
        <v>8.1999999999999993</v>
      </c>
      <c r="G80" s="75">
        <v>18</v>
      </c>
      <c r="H80" s="75">
        <v>33.6</v>
      </c>
      <c r="I80" s="75">
        <v>36.9</v>
      </c>
      <c r="J80" s="73">
        <v>15829</v>
      </c>
      <c r="K80" s="67"/>
      <c r="L80" s="67"/>
      <c r="M80" s="23"/>
      <c r="N80" s="23"/>
      <c r="O80" s="29"/>
    </row>
    <row r="81" spans="1:15" s="22" customFormat="1" ht="12.75" customHeight="1" x14ac:dyDescent="0.25">
      <c r="A81" s="67"/>
      <c r="B81" s="114" t="s">
        <v>669</v>
      </c>
      <c r="C81" s="114"/>
      <c r="D81" s="77">
        <v>2019</v>
      </c>
      <c r="E81" s="75">
        <v>3.3</v>
      </c>
      <c r="F81" s="75">
        <v>8.1999999999999993</v>
      </c>
      <c r="G81" s="75">
        <v>17.7</v>
      </c>
      <c r="H81" s="75">
        <v>34.299999999999997</v>
      </c>
      <c r="I81" s="75">
        <v>36.6</v>
      </c>
      <c r="J81" s="73">
        <v>16019</v>
      </c>
      <c r="K81" s="67"/>
      <c r="L81" s="67"/>
      <c r="M81" s="23"/>
      <c r="N81" s="23"/>
      <c r="O81" s="29"/>
    </row>
    <row r="82" spans="1:15" s="22" customFormat="1" ht="12.75" customHeight="1" x14ac:dyDescent="0.25">
      <c r="A82" s="67"/>
      <c r="B82" s="67"/>
      <c r="C82" s="67"/>
      <c r="D82" s="67"/>
      <c r="E82" s="67"/>
      <c r="F82" s="67"/>
      <c r="G82" s="67"/>
      <c r="H82" s="67"/>
      <c r="I82" s="67"/>
      <c r="J82" s="67"/>
      <c r="K82" s="67"/>
      <c r="L82" s="67"/>
      <c r="M82" s="23"/>
      <c r="N82" s="23"/>
      <c r="O82" s="29"/>
    </row>
    <row r="83" spans="1:15" s="22" customFormat="1" ht="12.75" customHeight="1" x14ac:dyDescent="0.25">
      <c r="A83" s="67"/>
      <c r="B83" s="67"/>
      <c r="C83" s="67"/>
      <c r="D83" s="67"/>
      <c r="E83" s="67"/>
      <c r="F83" s="67"/>
      <c r="G83" s="67"/>
      <c r="H83" s="67"/>
      <c r="I83" s="67"/>
      <c r="J83" s="67"/>
      <c r="K83" s="67"/>
      <c r="L83" s="67"/>
      <c r="M83" s="23"/>
      <c r="N83" s="23"/>
      <c r="O83" s="29"/>
    </row>
    <row r="84" spans="1:15" s="25" customFormat="1" ht="39" x14ac:dyDescent="0.3">
      <c r="A84" s="68"/>
      <c r="B84" s="108" t="s">
        <v>603</v>
      </c>
      <c r="C84" s="108"/>
      <c r="D84" s="108"/>
      <c r="E84" s="108"/>
      <c r="F84" s="108"/>
      <c r="G84" s="108"/>
      <c r="H84" s="108"/>
      <c r="I84" s="108"/>
      <c r="J84" s="108"/>
      <c r="K84" s="108"/>
      <c r="L84" s="68"/>
      <c r="M84" s="26" t="s">
        <v>603</v>
      </c>
      <c r="N84" s="26"/>
      <c r="O84" s="30"/>
    </row>
    <row r="85" spans="1:15" s="22" customFormat="1" ht="12.75" customHeight="1" x14ac:dyDescent="0.25">
      <c r="A85" s="67"/>
      <c r="B85" s="67"/>
      <c r="C85" s="67"/>
      <c r="D85" s="67"/>
      <c r="E85" s="67"/>
      <c r="F85" s="67"/>
      <c r="G85" s="67"/>
      <c r="H85" s="67"/>
      <c r="I85" s="67"/>
      <c r="J85" s="67"/>
      <c r="K85" s="67"/>
      <c r="L85" s="67"/>
      <c r="M85" s="23"/>
      <c r="N85" s="23"/>
      <c r="O85" s="29"/>
    </row>
    <row r="86" spans="1:15" s="52" customFormat="1" ht="12.75" customHeight="1" x14ac:dyDescent="0.3">
      <c r="A86" s="69"/>
      <c r="B86" s="69"/>
      <c r="C86" s="69"/>
      <c r="D86" s="69"/>
      <c r="E86" s="69"/>
      <c r="F86" s="69"/>
      <c r="G86" s="107" t="s">
        <v>669</v>
      </c>
      <c r="H86" s="107"/>
      <c r="I86" s="107"/>
      <c r="J86" s="107"/>
      <c r="K86" s="107"/>
      <c r="L86" s="69"/>
    </row>
    <row r="87" spans="1:15" s="52" customFormat="1" x14ac:dyDescent="0.3">
      <c r="A87" s="69"/>
      <c r="B87" s="69"/>
      <c r="C87" s="69"/>
      <c r="D87" s="69"/>
      <c r="E87" s="69"/>
      <c r="F87" s="69"/>
      <c r="G87" s="70" t="s">
        <v>497</v>
      </c>
      <c r="H87" s="70" t="s">
        <v>498</v>
      </c>
      <c r="I87" s="70" t="s">
        <v>499</v>
      </c>
      <c r="J87" s="70" t="s">
        <v>500</v>
      </c>
      <c r="K87" s="70" t="s">
        <v>532</v>
      </c>
      <c r="L87" s="69"/>
    </row>
    <row r="88" spans="1:15" s="22" customFormat="1" ht="12.5" x14ac:dyDescent="0.25">
      <c r="A88" s="67"/>
      <c r="B88" s="106" t="s">
        <v>48</v>
      </c>
      <c r="C88" s="106"/>
      <c r="D88" s="106"/>
      <c r="E88" s="106"/>
      <c r="F88" s="106"/>
      <c r="G88" s="75">
        <v>55.5</v>
      </c>
      <c r="H88" s="75">
        <v>54.7</v>
      </c>
      <c r="I88" s="75">
        <v>18.5</v>
      </c>
      <c r="J88" s="75">
        <v>45.9</v>
      </c>
      <c r="K88" s="75">
        <v>49.9</v>
      </c>
      <c r="L88" s="74" t="s">
        <v>673</v>
      </c>
      <c r="M88" s="23"/>
      <c r="N88" s="23" t="s">
        <v>48</v>
      </c>
      <c r="O88" s="29"/>
    </row>
    <row r="89" spans="1:15" s="22" customFormat="1" ht="12.5" x14ac:dyDescent="0.25">
      <c r="A89" s="67"/>
      <c r="B89" s="106" t="s">
        <v>49</v>
      </c>
      <c r="C89" s="106"/>
      <c r="D89" s="106"/>
      <c r="E89" s="106"/>
      <c r="F89" s="106"/>
      <c r="G89" s="75">
        <v>44.5</v>
      </c>
      <c r="H89" s="75">
        <v>45.3</v>
      </c>
      <c r="I89" s="75">
        <v>81.5</v>
      </c>
      <c r="J89" s="75">
        <v>54.1</v>
      </c>
      <c r="K89" s="75">
        <v>50.1</v>
      </c>
      <c r="L89" s="74" t="s">
        <v>673</v>
      </c>
      <c r="M89" s="23"/>
      <c r="N89" s="23" t="s">
        <v>49</v>
      </c>
      <c r="O89" s="29"/>
    </row>
    <row r="90" spans="1:15" s="22" customFormat="1" ht="12.75" customHeight="1" x14ac:dyDescent="0.25">
      <c r="A90" s="67"/>
      <c r="B90" s="67"/>
      <c r="C90" s="67"/>
      <c r="D90" s="67"/>
      <c r="E90" s="67"/>
      <c r="F90" s="67"/>
      <c r="G90" s="67"/>
      <c r="H90" s="67"/>
      <c r="I90" s="67"/>
      <c r="J90" s="67"/>
      <c r="K90" s="67"/>
      <c r="L90" s="67"/>
      <c r="M90" s="23"/>
      <c r="N90" s="23"/>
      <c r="O90" s="29"/>
    </row>
    <row r="91" spans="1:15" s="22" customFormat="1" ht="12.5" x14ac:dyDescent="0.25">
      <c r="A91" s="67"/>
      <c r="B91" s="106" t="s">
        <v>24</v>
      </c>
      <c r="C91" s="106"/>
      <c r="D91" s="106"/>
      <c r="E91" s="106"/>
      <c r="F91" s="106"/>
      <c r="G91" s="73">
        <v>16034</v>
      </c>
      <c r="H91" s="73">
        <v>15860</v>
      </c>
      <c r="I91" s="73">
        <v>16069</v>
      </c>
      <c r="J91" s="73">
        <v>16423</v>
      </c>
      <c r="K91" s="73">
        <v>16244</v>
      </c>
      <c r="L91" s="72" t="s">
        <v>673</v>
      </c>
      <c r="M91" s="23"/>
      <c r="N91" s="23" t="s">
        <v>24</v>
      </c>
      <c r="O91" s="29"/>
    </row>
    <row r="92" spans="1:15" s="22" customFormat="1" ht="12.75" customHeight="1" x14ac:dyDescent="0.25">
      <c r="A92" s="67"/>
      <c r="B92" s="67"/>
      <c r="C92" s="67"/>
      <c r="D92" s="67"/>
      <c r="E92" s="67"/>
      <c r="F92" s="67"/>
      <c r="G92" s="67"/>
      <c r="H92" s="67"/>
      <c r="I92" s="67"/>
      <c r="J92" s="67"/>
      <c r="K92" s="67"/>
      <c r="L92" s="67"/>
      <c r="M92" s="23"/>
      <c r="N92" s="23"/>
      <c r="O92" s="29"/>
    </row>
    <row r="93" spans="1:15" s="22" customFormat="1" ht="12.75" customHeight="1" x14ac:dyDescent="0.25">
      <c r="A93" s="67"/>
      <c r="B93" s="67"/>
      <c r="C93" s="67"/>
      <c r="D93" s="67"/>
      <c r="E93" s="67"/>
      <c r="F93" s="67"/>
      <c r="G93" s="67"/>
      <c r="H93" s="67"/>
      <c r="I93" s="67"/>
      <c r="J93" s="67"/>
      <c r="K93" s="67"/>
      <c r="L93" s="67"/>
      <c r="M93" s="23"/>
      <c r="N93" s="23"/>
      <c r="O93" s="29"/>
    </row>
    <row r="94" spans="1:15" s="25" customFormat="1" x14ac:dyDescent="0.3">
      <c r="A94" s="68"/>
      <c r="B94" s="108" t="s">
        <v>604</v>
      </c>
      <c r="C94" s="108"/>
      <c r="D94" s="108"/>
      <c r="E94" s="108"/>
      <c r="F94" s="108"/>
      <c r="G94" s="108"/>
      <c r="H94" s="108"/>
      <c r="I94" s="108"/>
      <c r="J94" s="108"/>
      <c r="K94" s="108"/>
      <c r="L94" s="68"/>
      <c r="M94" s="26" t="s">
        <v>604</v>
      </c>
      <c r="N94" s="26"/>
      <c r="O94" s="30"/>
    </row>
    <row r="95" spans="1:15" s="22" customFormat="1" ht="12.75" customHeight="1" x14ac:dyDescent="0.25">
      <c r="A95" s="67"/>
      <c r="B95" s="67"/>
      <c r="C95" s="67"/>
      <c r="D95" s="67"/>
      <c r="E95" s="67"/>
      <c r="F95" s="67"/>
      <c r="G95" s="67"/>
      <c r="H95" s="67"/>
      <c r="I95" s="67"/>
      <c r="J95" s="67"/>
      <c r="K95" s="67"/>
      <c r="L95" s="67"/>
      <c r="M95" s="23"/>
      <c r="N95" s="23"/>
      <c r="O95" s="29"/>
    </row>
    <row r="96" spans="1:15" s="25" customFormat="1" x14ac:dyDescent="0.3">
      <c r="A96" s="68"/>
      <c r="B96" s="108" t="s">
        <v>486</v>
      </c>
      <c r="C96" s="108"/>
      <c r="D96" s="108"/>
      <c r="E96" s="108"/>
      <c r="F96" s="108"/>
      <c r="G96" s="108"/>
      <c r="H96" s="108"/>
      <c r="I96" s="108"/>
      <c r="J96" s="108"/>
      <c r="K96" s="108"/>
      <c r="L96" s="68"/>
      <c r="M96" s="26" t="s">
        <v>486</v>
      </c>
      <c r="N96" s="26"/>
      <c r="O96" s="30"/>
    </row>
    <row r="97" spans="1:15" s="22" customFormat="1" ht="12.75" customHeight="1" x14ac:dyDescent="0.25">
      <c r="A97" s="67"/>
      <c r="B97" s="67"/>
      <c r="C97" s="67"/>
      <c r="D97" s="67"/>
      <c r="E97" s="67"/>
      <c r="F97" s="67"/>
      <c r="G97" s="67"/>
      <c r="H97" s="67"/>
      <c r="I97" s="67"/>
      <c r="J97" s="67"/>
      <c r="K97" s="67"/>
      <c r="L97" s="67"/>
      <c r="M97" s="23"/>
      <c r="N97" s="23"/>
      <c r="O97" s="29"/>
    </row>
    <row r="98" spans="1:15" s="52" customFormat="1" ht="12.75" customHeight="1" x14ac:dyDescent="0.3">
      <c r="A98" s="69"/>
      <c r="B98" s="69"/>
      <c r="C98" s="69"/>
      <c r="D98" s="69"/>
      <c r="E98" s="69"/>
      <c r="F98" s="69"/>
      <c r="G98" s="107" t="s">
        <v>669</v>
      </c>
      <c r="H98" s="107"/>
      <c r="I98" s="107"/>
      <c r="J98" s="107"/>
      <c r="K98" s="107"/>
      <c r="L98" s="69"/>
    </row>
    <row r="99" spans="1:15" s="52" customFormat="1" x14ac:dyDescent="0.3">
      <c r="A99" s="69"/>
      <c r="B99" s="69"/>
      <c r="C99" s="69"/>
      <c r="D99" s="69"/>
      <c r="E99" s="69"/>
      <c r="F99" s="69"/>
      <c r="G99" s="70" t="s">
        <v>497</v>
      </c>
      <c r="H99" s="70" t="s">
        <v>498</v>
      </c>
      <c r="I99" s="70" t="s">
        <v>499</v>
      </c>
      <c r="J99" s="70" t="s">
        <v>500</v>
      </c>
      <c r="K99" s="70" t="s">
        <v>532</v>
      </c>
      <c r="L99" s="69"/>
    </row>
    <row r="100" spans="1:15" s="22" customFormat="1" ht="12.5" x14ac:dyDescent="0.25">
      <c r="A100" s="67"/>
      <c r="B100" s="106" t="s">
        <v>338</v>
      </c>
      <c r="C100" s="106"/>
      <c r="D100" s="106"/>
      <c r="E100" s="106"/>
      <c r="F100" s="106"/>
      <c r="G100" s="75" t="s">
        <v>673</v>
      </c>
      <c r="H100" s="75" t="s">
        <v>673</v>
      </c>
      <c r="I100" s="75">
        <v>89.8</v>
      </c>
      <c r="J100" s="75">
        <v>55.2</v>
      </c>
      <c r="K100" s="75">
        <v>51</v>
      </c>
      <c r="L100" s="74" t="s">
        <v>673</v>
      </c>
      <c r="M100" s="23"/>
      <c r="N100" s="23" t="s">
        <v>338</v>
      </c>
      <c r="O100" s="29"/>
    </row>
    <row r="101" spans="1:15" s="22" customFormat="1" ht="12.5" x14ac:dyDescent="0.25">
      <c r="A101" s="67"/>
      <c r="B101" s="106" t="s">
        <v>39</v>
      </c>
      <c r="C101" s="106"/>
      <c r="D101" s="106"/>
      <c r="E101" s="106"/>
      <c r="F101" s="106"/>
      <c r="G101" s="75" t="s">
        <v>673</v>
      </c>
      <c r="H101" s="75" t="s">
        <v>673</v>
      </c>
      <c r="I101" s="75">
        <v>6.8</v>
      </c>
      <c r="J101" s="75">
        <v>38.1</v>
      </c>
      <c r="K101" s="75">
        <v>21.7</v>
      </c>
      <c r="L101" s="74" t="s">
        <v>673</v>
      </c>
      <c r="M101" s="23"/>
      <c r="N101" s="23" t="s">
        <v>39</v>
      </c>
      <c r="O101" s="29"/>
    </row>
    <row r="102" spans="1:15" s="22" customFormat="1" ht="12.5" x14ac:dyDescent="0.25">
      <c r="A102" s="67"/>
      <c r="B102" s="106" t="s">
        <v>339</v>
      </c>
      <c r="C102" s="106"/>
      <c r="D102" s="106"/>
      <c r="E102" s="106"/>
      <c r="F102" s="106"/>
      <c r="G102" s="75" t="s">
        <v>673</v>
      </c>
      <c r="H102" s="75" t="s">
        <v>673</v>
      </c>
      <c r="I102" s="75">
        <v>3.4</v>
      </c>
      <c r="J102" s="75">
        <v>6.7</v>
      </c>
      <c r="K102" s="75">
        <v>27.4</v>
      </c>
      <c r="L102" s="74" t="s">
        <v>673</v>
      </c>
      <c r="M102" s="23"/>
      <c r="N102" s="23" t="s">
        <v>339</v>
      </c>
      <c r="O102" s="29"/>
    </row>
    <row r="103" spans="1:15" s="22" customFormat="1" ht="12.5" x14ac:dyDescent="0.25">
      <c r="A103" s="67"/>
      <c r="B103" s="67"/>
      <c r="C103" s="67"/>
      <c r="D103" s="67"/>
      <c r="E103" s="67"/>
      <c r="F103" s="67"/>
      <c r="G103" s="67"/>
      <c r="H103" s="67"/>
      <c r="I103" s="67"/>
      <c r="J103" s="67"/>
      <c r="K103" s="67"/>
      <c r="L103" s="67"/>
      <c r="M103" s="23"/>
      <c r="N103" s="23"/>
      <c r="O103" s="29"/>
    </row>
    <row r="104" spans="1:15" s="25" customFormat="1" x14ac:dyDescent="0.3">
      <c r="A104" s="68"/>
      <c r="B104" s="108" t="s">
        <v>340</v>
      </c>
      <c r="C104" s="108"/>
      <c r="D104" s="108"/>
      <c r="E104" s="108"/>
      <c r="F104" s="108"/>
      <c r="G104" s="108"/>
      <c r="H104" s="108"/>
      <c r="I104" s="108"/>
      <c r="J104" s="108"/>
      <c r="K104" s="108"/>
      <c r="L104" s="68"/>
      <c r="M104" s="26" t="s">
        <v>340</v>
      </c>
      <c r="N104" s="26"/>
      <c r="O104" s="30"/>
    </row>
    <row r="105" spans="1:15" s="22" customFormat="1" ht="12.5" x14ac:dyDescent="0.25">
      <c r="A105" s="67"/>
      <c r="B105" s="67"/>
      <c r="C105" s="67"/>
      <c r="D105" s="67"/>
      <c r="E105" s="67"/>
      <c r="F105" s="67"/>
      <c r="G105" s="67"/>
      <c r="H105" s="67"/>
      <c r="I105" s="67"/>
      <c r="J105" s="67"/>
      <c r="K105" s="67"/>
      <c r="L105" s="67"/>
      <c r="M105" s="23"/>
      <c r="N105" s="23"/>
      <c r="O105" s="29"/>
    </row>
    <row r="106" spans="1:15" s="81" customFormat="1" x14ac:dyDescent="0.3">
      <c r="A106" s="69"/>
      <c r="B106" s="69"/>
      <c r="C106" s="69"/>
      <c r="D106" s="69"/>
      <c r="E106" s="69"/>
      <c r="F106" s="69"/>
      <c r="G106" s="107" t="s">
        <v>669</v>
      </c>
      <c r="H106" s="107"/>
      <c r="I106" s="107"/>
      <c r="J106" s="107"/>
      <c r="K106" s="107"/>
      <c r="L106" s="69"/>
    </row>
    <row r="107" spans="1:15" s="81" customFormat="1" x14ac:dyDescent="0.3">
      <c r="A107" s="69"/>
      <c r="B107" s="69"/>
      <c r="C107" s="69"/>
      <c r="D107" s="69"/>
      <c r="E107" s="69"/>
      <c r="F107" s="69"/>
      <c r="G107" s="70" t="s">
        <v>497</v>
      </c>
      <c r="H107" s="70" t="s">
        <v>498</v>
      </c>
      <c r="I107" s="70" t="s">
        <v>499</v>
      </c>
      <c r="J107" s="70" t="s">
        <v>500</v>
      </c>
      <c r="K107" s="70" t="s">
        <v>532</v>
      </c>
      <c r="L107" s="69"/>
    </row>
    <row r="108" spans="1:15" x14ac:dyDescent="0.3">
      <c r="A108" s="67"/>
      <c r="B108" s="106" t="s">
        <v>338</v>
      </c>
      <c r="C108" s="106"/>
      <c r="D108" s="106"/>
      <c r="E108" s="106"/>
      <c r="F108" s="106"/>
      <c r="G108" s="75" t="s">
        <v>673</v>
      </c>
      <c r="H108" s="75" t="s">
        <v>673</v>
      </c>
      <c r="I108" s="75">
        <v>90.3</v>
      </c>
      <c r="J108" s="75">
        <v>95.8</v>
      </c>
      <c r="K108" s="75">
        <v>97.6</v>
      </c>
      <c r="L108" s="74" t="s">
        <v>673</v>
      </c>
      <c r="N108" s="27" t="s">
        <v>338</v>
      </c>
    </row>
    <row r="109" spans="1:15" x14ac:dyDescent="0.3">
      <c r="A109" s="67"/>
      <c r="B109" s="106" t="s">
        <v>39</v>
      </c>
      <c r="C109" s="106"/>
      <c r="D109" s="106"/>
      <c r="E109" s="106"/>
      <c r="F109" s="106"/>
      <c r="G109" s="75" t="s">
        <v>673</v>
      </c>
      <c r="H109" s="75" t="s">
        <v>673</v>
      </c>
      <c r="I109" s="75">
        <v>6.6</v>
      </c>
      <c r="J109" s="75">
        <v>3.4</v>
      </c>
      <c r="K109" s="75">
        <v>1.9</v>
      </c>
      <c r="L109" s="74" t="s">
        <v>673</v>
      </c>
      <c r="N109" s="27" t="s">
        <v>39</v>
      </c>
    </row>
    <row r="110" spans="1:15" x14ac:dyDescent="0.3">
      <c r="A110" s="67"/>
      <c r="B110" s="106" t="s">
        <v>339</v>
      </c>
      <c r="C110" s="106"/>
      <c r="D110" s="106"/>
      <c r="E110" s="106"/>
      <c r="F110" s="106"/>
      <c r="G110" s="75" t="s">
        <v>673</v>
      </c>
      <c r="H110" s="75" t="s">
        <v>673</v>
      </c>
      <c r="I110" s="75">
        <v>3.1</v>
      </c>
      <c r="J110" s="75">
        <v>0.9</v>
      </c>
      <c r="K110" s="75">
        <v>0.6</v>
      </c>
      <c r="L110" s="74" t="s">
        <v>673</v>
      </c>
      <c r="N110" s="27" t="s">
        <v>339</v>
      </c>
    </row>
    <row r="111" spans="1:15" x14ac:dyDescent="0.3">
      <c r="A111" s="67"/>
      <c r="B111" s="67"/>
      <c r="C111" s="67"/>
      <c r="D111" s="67"/>
      <c r="E111" s="67"/>
      <c r="F111" s="67"/>
      <c r="G111" s="67"/>
      <c r="H111" s="67"/>
      <c r="I111" s="67"/>
      <c r="J111" s="67"/>
      <c r="K111" s="67"/>
      <c r="L111" s="67"/>
    </row>
    <row r="112" spans="1:15" s="80" customFormat="1" x14ac:dyDescent="0.3">
      <c r="A112" s="68"/>
      <c r="B112" s="108" t="s">
        <v>341</v>
      </c>
      <c r="C112" s="108"/>
      <c r="D112" s="108"/>
      <c r="E112" s="108"/>
      <c r="F112" s="108"/>
      <c r="G112" s="108"/>
      <c r="H112" s="108"/>
      <c r="I112" s="108"/>
      <c r="J112" s="108"/>
      <c r="K112" s="108"/>
      <c r="L112" s="68"/>
      <c r="M112" s="78" t="s">
        <v>341</v>
      </c>
      <c r="N112" s="78"/>
      <c r="O112" s="79"/>
    </row>
    <row r="113" spans="1:14" x14ac:dyDescent="0.3">
      <c r="A113" s="67"/>
      <c r="B113" s="67"/>
      <c r="C113" s="67"/>
      <c r="D113" s="67"/>
      <c r="E113" s="67"/>
      <c r="F113" s="67"/>
      <c r="G113" s="67"/>
      <c r="H113" s="67"/>
      <c r="I113" s="67"/>
      <c r="J113" s="67"/>
      <c r="K113" s="67"/>
      <c r="L113" s="67"/>
    </row>
    <row r="114" spans="1:14" s="81" customFormat="1" x14ac:dyDescent="0.3">
      <c r="A114" s="69"/>
      <c r="B114" s="69"/>
      <c r="C114" s="69"/>
      <c r="D114" s="69"/>
      <c r="E114" s="69"/>
      <c r="F114" s="69"/>
      <c r="G114" s="107" t="s">
        <v>669</v>
      </c>
      <c r="H114" s="107"/>
      <c r="I114" s="107"/>
      <c r="J114" s="107"/>
      <c r="K114" s="107"/>
      <c r="L114" s="69"/>
    </row>
    <row r="115" spans="1:14" s="81" customFormat="1" x14ac:dyDescent="0.3">
      <c r="A115" s="69"/>
      <c r="B115" s="69"/>
      <c r="C115" s="69"/>
      <c r="D115" s="69"/>
      <c r="E115" s="69"/>
      <c r="F115" s="69"/>
      <c r="G115" s="70" t="s">
        <v>497</v>
      </c>
      <c r="H115" s="70" t="s">
        <v>498</v>
      </c>
      <c r="I115" s="70" t="s">
        <v>499</v>
      </c>
      <c r="J115" s="70" t="s">
        <v>500</v>
      </c>
      <c r="K115" s="70" t="s">
        <v>532</v>
      </c>
      <c r="L115" s="69"/>
    </row>
    <row r="116" spans="1:14" x14ac:dyDescent="0.3">
      <c r="A116" s="67"/>
      <c r="B116" s="106" t="s">
        <v>342</v>
      </c>
      <c r="C116" s="106"/>
      <c r="D116" s="106"/>
      <c r="E116" s="106"/>
      <c r="F116" s="106"/>
      <c r="G116" s="75">
        <v>44.6</v>
      </c>
      <c r="H116" s="75">
        <v>45.3</v>
      </c>
      <c r="I116" s="75">
        <v>82</v>
      </c>
      <c r="J116" s="75">
        <v>54.4</v>
      </c>
      <c r="K116" s="75">
        <v>50.4</v>
      </c>
      <c r="L116" s="74" t="s">
        <v>673</v>
      </c>
      <c r="N116" s="27" t="s">
        <v>342</v>
      </c>
    </row>
    <row r="117" spans="1:14" x14ac:dyDescent="0.3">
      <c r="A117" s="67"/>
      <c r="B117" s="106" t="s">
        <v>39</v>
      </c>
      <c r="C117" s="106"/>
      <c r="D117" s="106"/>
      <c r="E117" s="106"/>
      <c r="F117" s="106"/>
      <c r="G117" s="75">
        <v>22</v>
      </c>
      <c r="H117" s="75">
        <v>21.5</v>
      </c>
      <c r="I117" s="75">
        <v>10.9</v>
      </c>
      <c r="J117" s="75">
        <v>36.1</v>
      </c>
      <c r="K117" s="75">
        <v>21.5</v>
      </c>
      <c r="L117" s="74" t="s">
        <v>673</v>
      </c>
      <c r="N117" s="27" t="s">
        <v>39</v>
      </c>
    </row>
    <row r="118" spans="1:14" x14ac:dyDescent="0.3">
      <c r="A118" s="67"/>
      <c r="B118" s="106" t="s">
        <v>40</v>
      </c>
      <c r="C118" s="106"/>
      <c r="D118" s="106"/>
      <c r="E118" s="106"/>
      <c r="F118" s="106"/>
      <c r="G118" s="75">
        <v>20.3</v>
      </c>
      <c r="H118" s="75">
        <v>19.600000000000001</v>
      </c>
      <c r="I118" s="75">
        <v>4.5</v>
      </c>
      <c r="J118" s="75">
        <v>6.8</v>
      </c>
      <c r="K118" s="75">
        <v>16.5</v>
      </c>
      <c r="L118" s="74" t="s">
        <v>673</v>
      </c>
      <c r="N118" s="27" t="s">
        <v>40</v>
      </c>
    </row>
    <row r="119" spans="1:14" x14ac:dyDescent="0.3">
      <c r="A119" s="67"/>
      <c r="B119" s="106" t="s">
        <v>343</v>
      </c>
      <c r="C119" s="106"/>
      <c r="D119" s="106"/>
      <c r="E119" s="106"/>
      <c r="F119" s="106"/>
      <c r="G119" s="75">
        <v>13.1</v>
      </c>
      <c r="H119" s="75">
        <v>13.7</v>
      </c>
      <c r="I119" s="75">
        <v>2.6</v>
      </c>
      <c r="J119" s="75">
        <v>2.7</v>
      </c>
      <c r="K119" s="75">
        <v>11.6</v>
      </c>
      <c r="L119" s="74" t="s">
        <v>673</v>
      </c>
      <c r="N119" s="27" t="s">
        <v>343</v>
      </c>
    </row>
    <row r="120" spans="1:14" x14ac:dyDescent="0.3">
      <c r="A120" s="67"/>
      <c r="B120" s="67"/>
      <c r="C120" s="67"/>
      <c r="D120" s="67"/>
      <c r="E120" s="67"/>
      <c r="F120" s="67"/>
      <c r="G120" s="67"/>
      <c r="H120" s="67"/>
      <c r="I120" s="67"/>
      <c r="J120" s="67"/>
      <c r="K120" s="67"/>
      <c r="L120" s="67"/>
    </row>
    <row r="121" spans="1:14" x14ac:dyDescent="0.3">
      <c r="A121" s="67"/>
      <c r="B121" s="106" t="s">
        <v>24</v>
      </c>
      <c r="C121" s="106"/>
      <c r="D121" s="106"/>
      <c r="E121" s="106"/>
      <c r="F121" s="106"/>
      <c r="G121" s="73">
        <v>15992</v>
      </c>
      <c r="H121" s="73">
        <v>15850</v>
      </c>
      <c r="I121" s="73">
        <v>15972</v>
      </c>
      <c r="J121" s="73">
        <v>16317</v>
      </c>
      <c r="K121" s="73">
        <v>16145</v>
      </c>
      <c r="L121" s="72" t="s">
        <v>673</v>
      </c>
      <c r="N121" s="27" t="s">
        <v>24</v>
      </c>
    </row>
    <row r="122" spans="1:14" x14ac:dyDescent="0.3">
      <c r="A122" s="67"/>
      <c r="B122" s="67"/>
      <c r="C122" s="67"/>
      <c r="D122" s="67"/>
      <c r="E122" s="67"/>
      <c r="F122" s="67"/>
      <c r="G122" s="67"/>
      <c r="H122" s="67"/>
      <c r="I122" s="67"/>
      <c r="J122" s="67"/>
      <c r="K122" s="67"/>
      <c r="L122" s="67"/>
    </row>
    <row r="123" spans="1:14" hidden="1" x14ac:dyDescent="0.3">
      <c r="A123" s="67"/>
      <c r="B123" s="67"/>
      <c r="C123" s="67"/>
      <c r="D123" s="67"/>
      <c r="E123" s="67"/>
      <c r="F123" s="67"/>
      <c r="G123" s="67"/>
      <c r="H123" s="67"/>
      <c r="I123" s="67"/>
      <c r="J123" s="67"/>
      <c r="K123" s="67"/>
      <c r="L123" s="67"/>
    </row>
    <row r="124" spans="1:14" hidden="1" x14ac:dyDescent="0.3">
      <c r="A124" s="67"/>
      <c r="B124" s="67"/>
      <c r="C124" s="67"/>
      <c r="D124" s="67"/>
      <c r="E124" s="67"/>
      <c r="F124" s="67"/>
      <c r="G124" s="67"/>
      <c r="H124" s="67"/>
      <c r="I124" s="67"/>
      <c r="J124" s="67"/>
      <c r="K124" s="67"/>
      <c r="L124" s="67"/>
    </row>
    <row r="125" spans="1:14" hidden="1" x14ac:dyDescent="0.3">
      <c r="A125" s="67"/>
      <c r="B125" s="67"/>
      <c r="C125" s="67"/>
      <c r="D125" s="67"/>
      <c r="E125" s="67"/>
      <c r="F125" s="67"/>
      <c r="G125" s="67"/>
      <c r="H125" s="67"/>
      <c r="I125" s="67"/>
      <c r="J125" s="67"/>
      <c r="K125" s="67"/>
      <c r="L125" s="67"/>
    </row>
    <row r="126" spans="1:14" hidden="1" x14ac:dyDescent="0.3">
      <c r="A126" s="67"/>
      <c r="B126" s="67"/>
      <c r="C126" s="67"/>
      <c r="D126" s="67"/>
      <c r="E126" s="67"/>
      <c r="F126" s="67"/>
      <c r="G126" s="67"/>
      <c r="H126" s="67"/>
      <c r="I126" s="67"/>
      <c r="J126" s="67"/>
      <c r="K126" s="67"/>
      <c r="L126" s="67"/>
    </row>
    <row r="127" spans="1:14" hidden="1" x14ac:dyDescent="0.3">
      <c r="A127" s="67"/>
      <c r="B127" s="67"/>
      <c r="C127" s="67"/>
      <c r="D127" s="67"/>
      <c r="E127" s="67"/>
      <c r="F127" s="67"/>
      <c r="G127" s="67"/>
      <c r="H127" s="67"/>
      <c r="I127" s="67"/>
      <c r="J127" s="67"/>
      <c r="K127" s="67"/>
      <c r="L127" s="67"/>
    </row>
    <row r="128" spans="1:14"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XX5wQzU/g7cdBfV2UZlCnmS5zZLTxcwry9NEx+NCeLjEI0Umfl+yzcbg2Fu+GJ6uve0Wvn3zaqbCoTdl1IC/dA==" saltValue="jQdWLWr2GMFxOdstuxrS+A==" spinCount="100000" sheet="1" objects="1" scenarios="1"/>
  <mergeCells count="84">
    <mergeCell ref="B20:F20"/>
    <mergeCell ref="A1:B2"/>
    <mergeCell ref="C1:J1"/>
    <mergeCell ref="C2:K2"/>
    <mergeCell ref="B5:K5"/>
    <mergeCell ref="B7:K7"/>
    <mergeCell ref="G9:K9"/>
    <mergeCell ref="B11:F11"/>
    <mergeCell ref="B12:F12"/>
    <mergeCell ref="B14:F14"/>
    <mergeCell ref="B16:K16"/>
    <mergeCell ref="G18:K18"/>
    <mergeCell ref="B37:F37"/>
    <mergeCell ref="B21:F21"/>
    <mergeCell ref="B22:F22"/>
    <mergeCell ref="B23:F23"/>
    <mergeCell ref="B24:F24"/>
    <mergeCell ref="B26:F26"/>
    <mergeCell ref="B29:K29"/>
    <mergeCell ref="G31:K31"/>
    <mergeCell ref="B33:F33"/>
    <mergeCell ref="B34:F34"/>
    <mergeCell ref="B35:F35"/>
    <mergeCell ref="B36:F36"/>
    <mergeCell ref="B49:F49"/>
    <mergeCell ref="B38:F38"/>
    <mergeCell ref="B39:F39"/>
    <mergeCell ref="B40:F40"/>
    <mergeCell ref="B41:F41"/>
    <mergeCell ref="B42:F42"/>
    <mergeCell ref="B43:F43"/>
    <mergeCell ref="B44:F44"/>
    <mergeCell ref="B45:F45"/>
    <mergeCell ref="B46:F46"/>
    <mergeCell ref="B47:F47"/>
    <mergeCell ref="B48:F48"/>
    <mergeCell ref="E68:I68"/>
    <mergeCell ref="B51:F51"/>
    <mergeCell ref="B54:K54"/>
    <mergeCell ref="E56:I56"/>
    <mergeCell ref="B57:C57"/>
    <mergeCell ref="B58:J58"/>
    <mergeCell ref="B59:C59"/>
    <mergeCell ref="B60:C60"/>
    <mergeCell ref="B61:C61"/>
    <mergeCell ref="B62:C62"/>
    <mergeCell ref="B63:C63"/>
    <mergeCell ref="B66:K66"/>
    <mergeCell ref="B80:C80"/>
    <mergeCell ref="B69:C69"/>
    <mergeCell ref="B70:J70"/>
    <mergeCell ref="B71:C71"/>
    <mergeCell ref="B72:C72"/>
    <mergeCell ref="B73:C73"/>
    <mergeCell ref="B74:C74"/>
    <mergeCell ref="B75:C75"/>
    <mergeCell ref="B76:J76"/>
    <mergeCell ref="B77:C77"/>
    <mergeCell ref="B78:C78"/>
    <mergeCell ref="B79:C79"/>
    <mergeCell ref="B102:F102"/>
    <mergeCell ref="B81:C81"/>
    <mergeCell ref="B84:K84"/>
    <mergeCell ref="G86:K86"/>
    <mergeCell ref="B88:F88"/>
    <mergeCell ref="B89:F89"/>
    <mergeCell ref="B91:F91"/>
    <mergeCell ref="B94:K94"/>
    <mergeCell ref="B96:K96"/>
    <mergeCell ref="G98:K98"/>
    <mergeCell ref="B100:F100"/>
    <mergeCell ref="B101:F101"/>
    <mergeCell ref="B121:F121"/>
    <mergeCell ref="B104:K104"/>
    <mergeCell ref="G106:K106"/>
    <mergeCell ref="B108:F108"/>
    <mergeCell ref="B109:F109"/>
    <mergeCell ref="B110:F110"/>
    <mergeCell ref="B112:K112"/>
    <mergeCell ref="G114:K114"/>
    <mergeCell ref="B116:F116"/>
    <mergeCell ref="B117:F117"/>
    <mergeCell ref="B118:F118"/>
    <mergeCell ref="B119:F119"/>
  </mergeCells>
  <pageMargins left="0.2" right="0.2" top="0.25" bottom="0.35" header="0.3" footer="0.45"/>
  <pageSetup scale="90" orientation="portrait" r:id="rId1"/>
  <rowBreaks count="2" manualBreakCount="2">
    <brk id="52" max="16383" man="1"/>
    <brk id="9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BBC03-C3D0-4340-BA24-AEA67D47DF76}">
  <sheetPr codeName="Sheet28"/>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682</v>
      </c>
      <c r="B1" s="109"/>
      <c r="C1" s="110" t="s">
        <v>229</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605</v>
      </c>
      <c r="C5" s="108"/>
      <c r="D5" s="108"/>
      <c r="E5" s="108"/>
      <c r="F5" s="108"/>
      <c r="G5" s="108"/>
      <c r="H5" s="108"/>
      <c r="I5" s="108"/>
      <c r="J5" s="108"/>
      <c r="K5" s="108"/>
      <c r="L5" s="68"/>
      <c r="M5" s="26" t="s">
        <v>605</v>
      </c>
      <c r="N5" s="26"/>
      <c r="O5" s="30"/>
    </row>
    <row r="6" spans="1:15" s="22" customFormat="1" ht="12.5" x14ac:dyDescent="0.25">
      <c r="A6" s="67"/>
      <c r="B6" s="67"/>
      <c r="C6" s="67"/>
      <c r="D6" s="67"/>
      <c r="E6" s="67"/>
      <c r="F6" s="67"/>
      <c r="G6" s="67"/>
      <c r="H6" s="67"/>
      <c r="I6" s="67"/>
      <c r="J6" s="67"/>
      <c r="K6" s="67"/>
      <c r="L6" s="67"/>
      <c r="M6" s="23"/>
      <c r="N6" s="23"/>
      <c r="O6" s="29"/>
    </row>
    <row r="7" spans="1:15" s="22" customFormat="1" ht="178" customHeight="1" x14ac:dyDescent="0.25">
      <c r="A7" s="67"/>
      <c r="B7" s="121" t="s">
        <v>607</v>
      </c>
      <c r="C7" s="121"/>
      <c r="D7" s="121"/>
      <c r="E7" s="121"/>
      <c r="F7" s="121"/>
      <c r="G7" s="121"/>
      <c r="H7" s="121"/>
      <c r="I7" s="121"/>
      <c r="J7" s="121"/>
      <c r="K7" s="121"/>
      <c r="L7" s="67"/>
      <c r="M7" s="23" t="s">
        <v>606</v>
      </c>
      <c r="N7" s="23"/>
      <c r="O7" s="29"/>
    </row>
    <row r="8" spans="1:15" s="22" customFormat="1" ht="12.5" x14ac:dyDescent="0.25">
      <c r="A8" s="67"/>
      <c r="B8" s="67"/>
      <c r="C8" s="67"/>
      <c r="D8" s="67"/>
      <c r="E8" s="67"/>
      <c r="F8" s="67"/>
      <c r="G8" s="67"/>
      <c r="H8" s="67"/>
      <c r="I8" s="67"/>
      <c r="J8" s="67"/>
      <c r="K8" s="67"/>
      <c r="L8" s="67"/>
      <c r="M8" s="23"/>
      <c r="N8" s="23"/>
      <c r="O8" s="29"/>
    </row>
    <row r="9" spans="1:15" s="22" customFormat="1" ht="29" customHeight="1" x14ac:dyDescent="0.3">
      <c r="A9" s="67"/>
      <c r="B9" s="117" t="s">
        <v>608</v>
      </c>
      <c r="C9" s="118"/>
      <c r="D9" s="70" t="s">
        <v>587</v>
      </c>
      <c r="E9" s="70" t="s">
        <v>45</v>
      </c>
      <c r="F9" s="70" t="s">
        <v>46</v>
      </c>
      <c r="G9" s="70" t="s">
        <v>47</v>
      </c>
      <c r="H9" s="70" t="s">
        <v>22</v>
      </c>
      <c r="I9" s="67"/>
      <c r="J9" s="67"/>
      <c r="K9" s="67"/>
      <c r="L9" s="67"/>
      <c r="M9" s="23"/>
      <c r="N9" s="23"/>
      <c r="O9" s="29"/>
    </row>
    <row r="10" spans="1:15" s="22" customFormat="1" ht="12.5" x14ac:dyDescent="0.25">
      <c r="A10" s="67"/>
      <c r="B10" s="119" t="s">
        <v>669</v>
      </c>
      <c r="C10" s="120"/>
      <c r="D10" s="77">
        <v>2023</v>
      </c>
      <c r="E10" s="75">
        <v>0.94</v>
      </c>
      <c r="F10" s="75">
        <v>9.8000000000000007</v>
      </c>
      <c r="G10" s="75">
        <v>3.3</v>
      </c>
      <c r="H10" s="73">
        <v>16021</v>
      </c>
      <c r="I10" s="71"/>
      <c r="J10" s="71"/>
      <c r="K10" s="71"/>
      <c r="L10" s="67"/>
      <c r="M10" s="23"/>
      <c r="N10" s="23"/>
      <c r="O10" s="29"/>
    </row>
    <row r="11" spans="1:15" s="22" customFormat="1" ht="12.5" x14ac:dyDescent="0.25">
      <c r="A11" s="67"/>
      <c r="B11" s="119" t="s">
        <v>669</v>
      </c>
      <c r="C11" s="120"/>
      <c r="D11" s="77">
        <v>2022</v>
      </c>
      <c r="E11" s="75">
        <v>0.94</v>
      </c>
      <c r="F11" s="75">
        <v>9.6</v>
      </c>
      <c r="G11" s="75">
        <v>3.3</v>
      </c>
      <c r="H11" s="73">
        <v>16207</v>
      </c>
      <c r="I11" s="71"/>
      <c r="J11" s="71"/>
      <c r="K11" s="71"/>
      <c r="L11" s="67"/>
      <c r="M11" s="23"/>
      <c r="N11" s="23"/>
      <c r="O11" s="29"/>
    </row>
    <row r="12" spans="1:15" s="25" customFormat="1" x14ac:dyDescent="0.25">
      <c r="A12" s="67"/>
      <c r="B12" s="119" t="s">
        <v>669</v>
      </c>
      <c r="C12" s="120"/>
      <c r="D12" s="77">
        <v>2021</v>
      </c>
      <c r="E12" s="75">
        <v>0.94</v>
      </c>
      <c r="F12" s="75">
        <v>9.6</v>
      </c>
      <c r="G12" s="75">
        <v>3.3</v>
      </c>
      <c r="H12" s="73">
        <v>15864</v>
      </c>
      <c r="I12" s="71"/>
      <c r="J12" s="71"/>
      <c r="K12" s="71"/>
      <c r="L12" s="67"/>
      <c r="M12" s="26"/>
      <c r="N12" s="26"/>
      <c r="O12" s="30"/>
    </row>
    <row r="13" spans="1:15" s="25" customFormat="1" x14ac:dyDescent="0.25">
      <c r="A13" s="67"/>
      <c r="B13" s="119" t="s">
        <v>669</v>
      </c>
      <c r="C13" s="120"/>
      <c r="D13" s="77">
        <v>2020</v>
      </c>
      <c r="E13" s="75">
        <v>0.94</v>
      </c>
      <c r="F13" s="75">
        <v>9.6</v>
      </c>
      <c r="G13" s="75">
        <v>3.3</v>
      </c>
      <c r="H13" s="73">
        <v>15667</v>
      </c>
      <c r="I13" s="71"/>
      <c r="J13" s="71"/>
      <c r="K13" s="71"/>
      <c r="L13" s="67"/>
      <c r="M13" s="26"/>
      <c r="N13" s="26"/>
      <c r="O13" s="30"/>
    </row>
    <row r="14" spans="1:15" s="25" customFormat="1" x14ac:dyDescent="0.25">
      <c r="A14" s="67"/>
      <c r="B14" s="119" t="s">
        <v>669</v>
      </c>
      <c r="C14" s="120"/>
      <c r="D14" s="77">
        <v>2019</v>
      </c>
      <c r="E14" s="75">
        <v>0.94</v>
      </c>
      <c r="F14" s="75">
        <v>9.6</v>
      </c>
      <c r="G14" s="75">
        <v>3.3</v>
      </c>
      <c r="H14" s="73">
        <v>15875</v>
      </c>
      <c r="I14" s="71"/>
      <c r="J14" s="71"/>
      <c r="K14" s="71"/>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87.5" x14ac:dyDescent="0.25">
      <c r="A16" s="67"/>
      <c r="B16" s="108" t="s">
        <v>610</v>
      </c>
      <c r="C16" s="121"/>
      <c r="D16" s="121"/>
      <c r="E16" s="121"/>
      <c r="F16" s="121"/>
      <c r="G16" s="121"/>
      <c r="H16" s="121"/>
      <c r="I16" s="121"/>
      <c r="J16" s="121"/>
      <c r="K16" s="121"/>
      <c r="L16" s="67"/>
      <c r="M16" s="23" t="s">
        <v>609</v>
      </c>
      <c r="N16" s="23"/>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29" customHeight="1" x14ac:dyDescent="0.3">
      <c r="A18" s="67"/>
      <c r="B18" s="117" t="s">
        <v>608</v>
      </c>
      <c r="C18" s="118"/>
      <c r="D18" s="70" t="s">
        <v>587</v>
      </c>
      <c r="E18" s="70" t="s">
        <v>45</v>
      </c>
      <c r="F18" s="70" t="s">
        <v>46</v>
      </c>
      <c r="G18" s="70" t="s">
        <v>47</v>
      </c>
      <c r="H18" s="70" t="s">
        <v>22</v>
      </c>
      <c r="I18" s="67"/>
      <c r="J18" s="67"/>
      <c r="K18" s="67"/>
      <c r="L18" s="67"/>
      <c r="M18" s="23"/>
      <c r="N18" s="23"/>
      <c r="O18" s="29"/>
    </row>
    <row r="19" spans="1:15" s="22" customFormat="1" ht="12.5" x14ac:dyDescent="0.25">
      <c r="A19" s="67"/>
      <c r="B19" s="119" t="s">
        <v>669</v>
      </c>
      <c r="C19" s="120"/>
      <c r="D19" s="77">
        <v>2023</v>
      </c>
      <c r="E19" s="75">
        <v>0.79</v>
      </c>
      <c r="F19" s="75">
        <v>14.4</v>
      </c>
      <c r="G19" s="75">
        <v>3.4</v>
      </c>
      <c r="H19" s="73">
        <v>15932</v>
      </c>
      <c r="I19" s="71"/>
      <c r="J19" s="71"/>
      <c r="K19" s="71"/>
      <c r="L19" s="67"/>
      <c r="M19" s="23"/>
      <c r="N19" s="23"/>
      <c r="O19" s="29"/>
    </row>
    <row r="20" spans="1:15" s="22" customFormat="1" ht="12.5" x14ac:dyDescent="0.25">
      <c r="A20" s="67"/>
      <c r="B20" s="119" t="s">
        <v>669</v>
      </c>
      <c r="C20" s="120"/>
      <c r="D20" s="77">
        <v>2022</v>
      </c>
      <c r="E20" s="75">
        <v>0.79</v>
      </c>
      <c r="F20" s="75">
        <v>14.2</v>
      </c>
      <c r="G20" s="75">
        <v>3.4</v>
      </c>
      <c r="H20" s="73">
        <v>16121</v>
      </c>
      <c r="I20" s="71"/>
      <c r="J20" s="71"/>
      <c r="K20" s="71"/>
      <c r="L20" s="67"/>
      <c r="M20" s="23"/>
      <c r="N20" s="23"/>
      <c r="O20" s="29"/>
    </row>
    <row r="21" spans="1:15" s="22" customFormat="1" ht="12.5" x14ac:dyDescent="0.25">
      <c r="A21" s="67"/>
      <c r="B21" s="119" t="s">
        <v>669</v>
      </c>
      <c r="C21" s="120"/>
      <c r="D21" s="77">
        <v>2021</v>
      </c>
      <c r="E21" s="75">
        <v>0.8</v>
      </c>
      <c r="F21" s="75">
        <v>14.4</v>
      </c>
      <c r="G21" s="75">
        <v>3.5</v>
      </c>
      <c r="H21" s="73">
        <v>15776</v>
      </c>
      <c r="I21" s="71"/>
      <c r="J21" s="71"/>
      <c r="K21" s="71"/>
      <c r="L21" s="67"/>
      <c r="M21" s="23"/>
      <c r="N21" s="23"/>
      <c r="O21" s="29"/>
    </row>
    <row r="22" spans="1:15" s="22" customFormat="1" ht="12.5" x14ac:dyDescent="0.25">
      <c r="A22" s="67"/>
      <c r="B22" s="119" t="s">
        <v>669</v>
      </c>
      <c r="C22" s="120"/>
      <c r="D22" s="77">
        <v>2020</v>
      </c>
      <c r="E22" s="75">
        <v>0.8</v>
      </c>
      <c r="F22" s="75">
        <v>14.5</v>
      </c>
      <c r="G22" s="75">
        <v>3.4</v>
      </c>
      <c r="H22" s="73">
        <v>15606</v>
      </c>
      <c r="I22" s="71"/>
      <c r="J22" s="71"/>
      <c r="K22" s="71"/>
      <c r="L22" s="67"/>
      <c r="M22" s="23"/>
      <c r="N22" s="23"/>
      <c r="O22" s="29"/>
    </row>
    <row r="23" spans="1:15" s="22" customFormat="1" ht="12.5" x14ac:dyDescent="0.25">
      <c r="A23" s="67"/>
      <c r="B23" s="119" t="s">
        <v>669</v>
      </c>
      <c r="C23" s="120"/>
      <c r="D23" s="77">
        <v>2019</v>
      </c>
      <c r="E23" s="75">
        <v>0.79</v>
      </c>
      <c r="F23" s="75">
        <v>14.5</v>
      </c>
      <c r="G23" s="75">
        <v>3.4</v>
      </c>
      <c r="H23" s="73">
        <v>15782</v>
      </c>
      <c r="I23" s="71"/>
      <c r="J23" s="71"/>
      <c r="K23" s="71"/>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2" customFormat="1" ht="12.5" x14ac:dyDescent="0.25">
      <c r="A25" s="67"/>
      <c r="B25" s="67"/>
      <c r="C25" s="67"/>
      <c r="D25" s="67"/>
      <c r="E25" s="67"/>
      <c r="F25" s="67"/>
      <c r="G25" s="67"/>
      <c r="H25" s="67"/>
      <c r="I25" s="67"/>
      <c r="J25" s="67"/>
      <c r="K25" s="67"/>
      <c r="L25" s="67"/>
      <c r="M25" s="23"/>
      <c r="N25" s="23"/>
      <c r="O25" s="29"/>
    </row>
    <row r="26" spans="1:15" s="25" customFormat="1" ht="26" x14ac:dyDescent="0.3">
      <c r="A26" s="68"/>
      <c r="B26" s="108" t="s">
        <v>611</v>
      </c>
      <c r="C26" s="108"/>
      <c r="D26" s="108"/>
      <c r="E26" s="108"/>
      <c r="F26" s="108"/>
      <c r="G26" s="108"/>
      <c r="H26" s="108"/>
      <c r="I26" s="108"/>
      <c r="J26" s="108"/>
      <c r="K26" s="108"/>
      <c r="L26" s="68"/>
      <c r="M26" s="26" t="s">
        <v>611</v>
      </c>
      <c r="N26" s="26"/>
      <c r="O26" s="30"/>
    </row>
    <row r="27" spans="1:15" s="22" customFormat="1" ht="12.5" x14ac:dyDescent="0.25">
      <c r="A27" s="67"/>
      <c r="B27" s="67"/>
      <c r="C27" s="67"/>
      <c r="D27" s="67"/>
      <c r="E27" s="67"/>
      <c r="F27" s="67"/>
      <c r="G27" s="67"/>
      <c r="H27" s="67"/>
      <c r="I27" s="67"/>
      <c r="J27" s="67"/>
      <c r="K27" s="67"/>
      <c r="L27" s="67"/>
      <c r="M27" s="23"/>
      <c r="N27" s="23"/>
      <c r="O27" s="29"/>
    </row>
    <row r="28" spans="1:15" s="22" customFormat="1" x14ac:dyDescent="0.3">
      <c r="A28" s="67"/>
      <c r="B28" s="67"/>
      <c r="C28" s="67"/>
      <c r="D28" s="67"/>
      <c r="E28" s="115" t="s">
        <v>586</v>
      </c>
      <c r="F28" s="115"/>
      <c r="G28" s="115"/>
      <c r="H28" s="115"/>
      <c r="I28" s="115"/>
      <c r="J28" s="115"/>
      <c r="K28" s="67"/>
      <c r="L28" s="67"/>
      <c r="M28" s="23"/>
      <c r="N28" s="23"/>
      <c r="O28" s="29"/>
    </row>
    <row r="29" spans="1:15" s="22" customFormat="1" ht="29" customHeight="1" x14ac:dyDescent="0.3">
      <c r="A29" s="67"/>
      <c r="B29" s="116" t="s">
        <v>23</v>
      </c>
      <c r="C29" s="116"/>
      <c r="D29" s="76" t="s">
        <v>587</v>
      </c>
      <c r="E29" s="76" t="s">
        <v>43</v>
      </c>
      <c r="F29" s="76" t="s">
        <v>159</v>
      </c>
      <c r="G29" s="76" t="s">
        <v>147</v>
      </c>
      <c r="H29" s="76" t="s">
        <v>160</v>
      </c>
      <c r="I29" s="76" t="s">
        <v>161</v>
      </c>
      <c r="J29" s="76" t="s">
        <v>162</v>
      </c>
      <c r="K29" s="76" t="s">
        <v>22</v>
      </c>
      <c r="L29" s="67"/>
      <c r="M29" s="23"/>
      <c r="N29" s="23"/>
      <c r="O29" s="29"/>
    </row>
    <row r="30" spans="1:15" s="22" customFormat="1" ht="12.5" x14ac:dyDescent="0.25">
      <c r="A30" s="67"/>
      <c r="B30" s="111" t="s">
        <v>523</v>
      </c>
      <c r="C30" s="112"/>
      <c r="D30" s="112"/>
      <c r="E30" s="112"/>
      <c r="F30" s="112"/>
      <c r="G30" s="112"/>
      <c r="H30" s="112"/>
      <c r="I30" s="112"/>
      <c r="J30" s="112"/>
      <c r="K30" s="113"/>
      <c r="L30" s="67"/>
      <c r="M30" s="23" t="s">
        <v>523</v>
      </c>
      <c r="N30" s="23"/>
      <c r="O30" s="29"/>
    </row>
    <row r="31" spans="1:15" s="22" customFormat="1" ht="12.5" x14ac:dyDescent="0.25">
      <c r="A31" s="67"/>
      <c r="B31" s="114" t="s">
        <v>669</v>
      </c>
      <c r="C31" s="114"/>
      <c r="D31" s="77">
        <v>2023</v>
      </c>
      <c r="E31" s="75">
        <v>9.4</v>
      </c>
      <c r="F31" s="75">
        <v>36.200000000000003</v>
      </c>
      <c r="G31" s="75">
        <v>32.200000000000003</v>
      </c>
      <c r="H31" s="75">
        <v>9.3000000000000007</v>
      </c>
      <c r="I31" s="75">
        <v>8.6999999999999993</v>
      </c>
      <c r="J31" s="75">
        <v>4</v>
      </c>
      <c r="K31" s="73">
        <v>16075</v>
      </c>
      <c r="L31" s="67"/>
      <c r="M31" s="23"/>
      <c r="N31" s="23"/>
      <c r="O31" s="29"/>
    </row>
    <row r="32" spans="1:15" s="22" customFormat="1" ht="12.5" x14ac:dyDescent="0.25">
      <c r="A32" s="67"/>
      <c r="B32" s="114" t="s">
        <v>669</v>
      </c>
      <c r="C32" s="114"/>
      <c r="D32" s="77">
        <v>2022</v>
      </c>
      <c r="E32" s="75">
        <v>8.9</v>
      </c>
      <c r="F32" s="75">
        <v>36.1</v>
      </c>
      <c r="G32" s="75">
        <v>32.700000000000003</v>
      </c>
      <c r="H32" s="75">
        <v>9.6</v>
      </c>
      <c r="I32" s="75">
        <v>8.6</v>
      </c>
      <c r="J32" s="75">
        <v>4.0999999999999996</v>
      </c>
      <c r="K32" s="73">
        <v>16257</v>
      </c>
      <c r="L32" s="67"/>
      <c r="M32" s="23"/>
      <c r="N32" s="23"/>
      <c r="O32" s="29"/>
    </row>
    <row r="33" spans="1:15" s="22" customFormat="1" ht="12.5" x14ac:dyDescent="0.25">
      <c r="A33" s="67"/>
      <c r="B33" s="114" t="s">
        <v>669</v>
      </c>
      <c r="C33" s="114"/>
      <c r="D33" s="77">
        <v>2021</v>
      </c>
      <c r="E33" s="75">
        <v>9.3000000000000007</v>
      </c>
      <c r="F33" s="75">
        <v>38</v>
      </c>
      <c r="G33" s="75">
        <v>32.4</v>
      </c>
      <c r="H33" s="75">
        <v>8.9</v>
      </c>
      <c r="I33" s="75">
        <v>7.5</v>
      </c>
      <c r="J33" s="75">
        <v>3.9</v>
      </c>
      <c r="K33" s="73">
        <v>15902</v>
      </c>
      <c r="L33" s="67"/>
      <c r="M33" s="23"/>
      <c r="N33" s="23"/>
      <c r="O33" s="29"/>
    </row>
    <row r="34" spans="1:15" s="22" customFormat="1" ht="12.5" x14ac:dyDescent="0.25">
      <c r="A34" s="67"/>
      <c r="B34" s="114" t="s">
        <v>669</v>
      </c>
      <c r="C34" s="114"/>
      <c r="D34" s="77">
        <v>2020</v>
      </c>
      <c r="E34" s="75">
        <v>8.1999999999999993</v>
      </c>
      <c r="F34" s="75">
        <v>37.5</v>
      </c>
      <c r="G34" s="75">
        <v>33.9</v>
      </c>
      <c r="H34" s="75">
        <v>9.3000000000000007</v>
      </c>
      <c r="I34" s="75">
        <v>7.6</v>
      </c>
      <c r="J34" s="75">
        <v>3.5</v>
      </c>
      <c r="K34" s="73">
        <v>15722</v>
      </c>
      <c r="L34" s="67"/>
      <c r="M34" s="23"/>
      <c r="N34" s="23"/>
      <c r="O34" s="29"/>
    </row>
    <row r="35" spans="1:15" s="22" customFormat="1" ht="12.5" x14ac:dyDescent="0.25">
      <c r="A35" s="67"/>
      <c r="B35" s="114" t="s">
        <v>669</v>
      </c>
      <c r="C35" s="114"/>
      <c r="D35" s="77">
        <v>2019</v>
      </c>
      <c r="E35" s="75">
        <v>7.6</v>
      </c>
      <c r="F35" s="75">
        <v>35.6</v>
      </c>
      <c r="G35" s="75">
        <v>35</v>
      </c>
      <c r="H35" s="75">
        <v>9.6999999999999993</v>
      </c>
      <c r="I35" s="75">
        <v>8.3000000000000007</v>
      </c>
      <c r="J35" s="75">
        <v>3.8</v>
      </c>
      <c r="K35" s="73">
        <v>15923</v>
      </c>
      <c r="L35" s="67"/>
      <c r="M35" s="23"/>
      <c r="N35" s="23"/>
      <c r="O35" s="29"/>
    </row>
    <row r="36" spans="1:15" s="22" customFormat="1" ht="12.5" x14ac:dyDescent="0.25">
      <c r="A36" s="67"/>
      <c r="B36" s="67"/>
      <c r="C36" s="67"/>
      <c r="D36" s="67"/>
      <c r="E36" s="67"/>
      <c r="F36" s="67"/>
      <c r="G36" s="67"/>
      <c r="H36" s="67"/>
      <c r="I36" s="67"/>
      <c r="J36" s="67"/>
      <c r="K36" s="67"/>
      <c r="L36" s="67"/>
      <c r="M36" s="23"/>
      <c r="N36" s="23"/>
      <c r="O36" s="29"/>
    </row>
    <row r="37" spans="1:15" s="22" customFormat="1" ht="12.5" x14ac:dyDescent="0.25">
      <c r="A37" s="67"/>
      <c r="B37" s="67"/>
      <c r="C37" s="67"/>
      <c r="D37" s="67"/>
      <c r="E37" s="67"/>
      <c r="F37" s="67"/>
      <c r="G37" s="67"/>
      <c r="H37" s="67"/>
      <c r="I37" s="67"/>
      <c r="J37" s="67"/>
      <c r="K37" s="67"/>
      <c r="L37" s="67"/>
      <c r="M37" s="23"/>
      <c r="N37" s="23"/>
      <c r="O37" s="29"/>
    </row>
    <row r="38" spans="1:15" s="25" customFormat="1" x14ac:dyDescent="0.3">
      <c r="A38" s="68"/>
      <c r="B38" s="108" t="s">
        <v>612</v>
      </c>
      <c r="C38" s="108"/>
      <c r="D38" s="108"/>
      <c r="E38" s="108"/>
      <c r="F38" s="108"/>
      <c r="G38" s="108"/>
      <c r="H38" s="108"/>
      <c r="I38" s="108"/>
      <c r="J38" s="108"/>
      <c r="K38" s="108"/>
      <c r="L38" s="68"/>
      <c r="M38" s="26" t="s">
        <v>612</v>
      </c>
      <c r="N38" s="26"/>
      <c r="O38" s="30"/>
    </row>
    <row r="39" spans="1:15" s="22" customFormat="1" ht="12.5" x14ac:dyDescent="0.25">
      <c r="A39" s="67"/>
      <c r="B39" s="67"/>
      <c r="C39" s="67"/>
      <c r="D39" s="67"/>
      <c r="E39" s="67"/>
      <c r="F39" s="67"/>
      <c r="G39" s="67"/>
      <c r="H39" s="67"/>
      <c r="I39" s="67"/>
      <c r="J39" s="67"/>
      <c r="K39" s="67"/>
      <c r="L39" s="67"/>
      <c r="M39" s="23"/>
      <c r="N39" s="23"/>
      <c r="O39" s="29"/>
    </row>
    <row r="40" spans="1:15" s="22" customFormat="1" x14ac:dyDescent="0.3">
      <c r="A40" s="67"/>
      <c r="B40" s="67"/>
      <c r="C40" s="67"/>
      <c r="D40" s="67"/>
      <c r="E40" s="115" t="s">
        <v>586</v>
      </c>
      <c r="F40" s="115"/>
      <c r="G40" s="115"/>
      <c r="H40" s="115"/>
      <c r="I40" s="115"/>
      <c r="J40" s="115"/>
      <c r="K40" s="67"/>
      <c r="L40" s="67"/>
      <c r="M40" s="23"/>
      <c r="N40" s="23"/>
      <c r="O40" s="29"/>
    </row>
    <row r="41" spans="1:15" s="22" customFormat="1" ht="29" customHeight="1" x14ac:dyDescent="0.3">
      <c r="A41" s="67"/>
      <c r="B41" s="116" t="s">
        <v>23</v>
      </c>
      <c r="C41" s="116"/>
      <c r="D41" s="76" t="s">
        <v>587</v>
      </c>
      <c r="E41" s="76" t="s">
        <v>43</v>
      </c>
      <c r="F41" s="76" t="s">
        <v>159</v>
      </c>
      <c r="G41" s="76" t="s">
        <v>147</v>
      </c>
      <c r="H41" s="76" t="s">
        <v>160</v>
      </c>
      <c r="I41" s="76" t="s">
        <v>161</v>
      </c>
      <c r="J41" s="76" t="s">
        <v>162</v>
      </c>
      <c r="K41" s="76" t="s">
        <v>22</v>
      </c>
      <c r="L41" s="67"/>
      <c r="M41" s="23"/>
      <c r="N41" s="23"/>
      <c r="O41" s="29"/>
    </row>
    <row r="42" spans="1:15" s="22" customFormat="1" ht="12.5" x14ac:dyDescent="0.25">
      <c r="A42" s="67"/>
      <c r="B42" s="111" t="s">
        <v>163</v>
      </c>
      <c r="C42" s="112"/>
      <c r="D42" s="112"/>
      <c r="E42" s="112"/>
      <c r="F42" s="112"/>
      <c r="G42" s="112"/>
      <c r="H42" s="112"/>
      <c r="I42" s="112"/>
      <c r="J42" s="112"/>
      <c r="K42" s="113"/>
      <c r="L42" s="67"/>
      <c r="M42" s="23" t="s">
        <v>163</v>
      </c>
      <c r="N42" s="23"/>
      <c r="O42" s="29"/>
    </row>
    <row r="43" spans="1:15" s="22" customFormat="1" ht="12.5" x14ac:dyDescent="0.25">
      <c r="A43" s="67"/>
      <c r="B43" s="114" t="s">
        <v>669</v>
      </c>
      <c r="C43" s="114"/>
      <c r="D43" s="77">
        <v>2023</v>
      </c>
      <c r="E43" s="75">
        <v>0.1</v>
      </c>
      <c r="F43" s="75">
        <v>0.1</v>
      </c>
      <c r="G43" s="75">
        <v>1.4</v>
      </c>
      <c r="H43" s="75">
        <v>6.8</v>
      </c>
      <c r="I43" s="75">
        <v>31.6</v>
      </c>
      <c r="J43" s="75">
        <v>60.1</v>
      </c>
      <c r="K43" s="73">
        <v>16019</v>
      </c>
      <c r="L43" s="67"/>
      <c r="M43" s="23"/>
      <c r="N43" s="23"/>
      <c r="O43" s="29"/>
    </row>
    <row r="44" spans="1:15" s="22" customFormat="1" ht="12.5" x14ac:dyDescent="0.25">
      <c r="A44" s="67"/>
      <c r="B44" s="114" t="s">
        <v>669</v>
      </c>
      <c r="C44" s="114"/>
      <c r="D44" s="77">
        <v>2022</v>
      </c>
      <c r="E44" s="75">
        <v>0</v>
      </c>
      <c r="F44" s="75">
        <v>0.1</v>
      </c>
      <c r="G44" s="75">
        <v>1.7</v>
      </c>
      <c r="H44" s="75">
        <v>6.7</v>
      </c>
      <c r="I44" s="75">
        <v>33.1</v>
      </c>
      <c r="J44" s="75">
        <v>58.5</v>
      </c>
      <c r="K44" s="73">
        <v>16192</v>
      </c>
      <c r="L44" s="67"/>
      <c r="M44" s="23"/>
      <c r="N44" s="23"/>
      <c r="O44" s="29"/>
    </row>
    <row r="45" spans="1:15" s="22" customFormat="1" ht="12.5" x14ac:dyDescent="0.25">
      <c r="A45" s="67"/>
      <c r="B45" s="114" t="s">
        <v>669</v>
      </c>
      <c r="C45" s="114"/>
      <c r="D45" s="77">
        <v>2021</v>
      </c>
      <c r="E45" s="75">
        <v>0.1</v>
      </c>
      <c r="F45" s="75">
        <v>0.1</v>
      </c>
      <c r="G45" s="75">
        <v>1.4</v>
      </c>
      <c r="H45" s="75">
        <v>6.2</v>
      </c>
      <c r="I45" s="75">
        <v>32.6</v>
      </c>
      <c r="J45" s="75">
        <v>59.6</v>
      </c>
      <c r="K45" s="73">
        <v>15809</v>
      </c>
      <c r="L45" s="67"/>
      <c r="M45" s="23"/>
      <c r="N45" s="23"/>
      <c r="O45" s="29"/>
    </row>
    <row r="46" spans="1:15" s="22" customFormat="1" ht="12.5" x14ac:dyDescent="0.25">
      <c r="A46" s="67"/>
      <c r="B46" s="114" t="s">
        <v>669</v>
      </c>
      <c r="C46" s="114"/>
      <c r="D46" s="77">
        <v>2020</v>
      </c>
      <c r="E46" s="75">
        <v>0.1</v>
      </c>
      <c r="F46" s="75">
        <v>0.2</v>
      </c>
      <c r="G46" s="75">
        <v>1.3</v>
      </c>
      <c r="H46" s="75">
        <v>6.1</v>
      </c>
      <c r="I46" s="75">
        <v>36</v>
      </c>
      <c r="J46" s="75">
        <v>56.4</v>
      </c>
      <c r="K46" s="73">
        <v>15656</v>
      </c>
      <c r="L46" s="67"/>
      <c r="M46" s="23"/>
      <c r="N46" s="23"/>
      <c r="O46" s="29"/>
    </row>
    <row r="47" spans="1:15" s="22" customFormat="1" ht="12.5" x14ac:dyDescent="0.25">
      <c r="A47" s="67"/>
      <c r="B47" s="114" t="s">
        <v>669</v>
      </c>
      <c r="C47" s="114"/>
      <c r="D47" s="77">
        <v>2019</v>
      </c>
      <c r="E47" s="75">
        <v>0.1</v>
      </c>
      <c r="F47" s="75">
        <v>0.1</v>
      </c>
      <c r="G47" s="75">
        <v>1.7</v>
      </c>
      <c r="H47" s="75">
        <v>6.8</v>
      </c>
      <c r="I47" s="75">
        <v>36.6</v>
      </c>
      <c r="J47" s="75">
        <v>54.7</v>
      </c>
      <c r="K47" s="73">
        <v>15869</v>
      </c>
      <c r="L47" s="67"/>
      <c r="M47" s="23"/>
      <c r="N47" s="23"/>
      <c r="O47" s="29"/>
    </row>
    <row r="48" spans="1:15" s="22" customFormat="1" ht="12.5" x14ac:dyDescent="0.25">
      <c r="A48" s="67"/>
      <c r="B48" s="111" t="s">
        <v>164</v>
      </c>
      <c r="C48" s="112"/>
      <c r="D48" s="112"/>
      <c r="E48" s="112"/>
      <c r="F48" s="112"/>
      <c r="G48" s="112"/>
      <c r="H48" s="112"/>
      <c r="I48" s="112"/>
      <c r="J48" s="112"/>
      <c r="K48" s="113"/>
      <c r="L48" s="67"/>
      <c r="M48" s="23" t="s">
        <v>164</v>
      </c>
      <c r="N48" s="23"/>
      <c r="O48" s="29"/>
    </row>
    <row r="49" spans="1:15" s="22" customFormat="1" ht="12.5" x14ac:dyDescent="0.25">
      <c r="A49" s="67"/>
      <c r="B49" s="114" t="s">
        <v>669</v>
      </c>
      <c r="C49" s="114"/>
      <c r="D49" s="77">
        <v>2023</v>
      </c>
      <c r="E49" s="75">
        <v>0.5</v>
      </c>
      <c r="F49" s="75">
        <v>1.3</v>
      </c>
      <c r="G49" s="75">
        <v>3.5</v>
      </c>
      <c r="H49" s="75">
        <v>13.4</v>
      </c>
      <c r="I49" s="75">
        <v>44.5</v>
      </c>
      <c r="J49" s="75">
        <v>36.700000000000003</v>
      </c>
      <c r="K49" s="73">
        <v>16015</v>
      </c>
      <c r="L49" s="67"/>
      <c r="M49" s="23"/>
      <c r="N49" s="23"/>
      <c r="O49" s="29"/>
    </row>
    <row r="50" spans="1:15" s="22" customFormat="1" ht="12.5" x14ac:dyDescent="0.25">
      <c r="A50" s="67"/>
      <c r="B50" s="114" t="s">
        <v>669</v>
      </c>
      <c r="C50" s="114"/>
      <c r="D50" s="77">
        <v>2022</v>
      </c>
      <c r="E50" s="75">
        <v>0.7</v>
      </c>
      <c r="F50" s="75">
        <v>1.3</v>
      </c>
      <c r="G50" s="75">
        <v>4.2</v>
      </c>
      <c r="H50" s="75">
        <v>12.7</v>
      </c>
      <c r="I50" s="75">
        <v>45.1</v>
      </c>
      <c r="J50" s="75">
        <v>35.9</v>
      </c>
      <c r="K50" s="73">
        <v>16187</v>
      </c>
      <c r="L50" s="67"/>
      <c r="M50" s="23"/>
      <c r="N50" s="23"/>
      <c r="O50" s="29"/>
    </row>
    <row r="51" spans="1:15" s="22" customFormat="1" ht="12.5" x14ac:dyDescent="0.25">
      <c r="A51" s="67"/>
      <c r="B51" s="114" t="s">
        <v>669</v>
      </c>
      <c r="C51" s="114"/>
      <c r="D51" s="77">
        <v>2021</v>
      </c>
      <c r="E51" s="75">
        <v>0.7</v>
      </c>
      <c r="F51" s="75">
        <v>1.2</v>
      </c>
      <c r="G51" s="75">
        <v>3.8</v>
      </c>
      <c r="H51" s="75">
        <v>13</v>
      </c>
      <c r="I51" s="75">
        <v>44.3</v>
      </c>
      <c r="J51" s="75">
        <v>36.9</v>
      </c>
      <c r="K51" s="73">
        <v>15810</v>
      </c>
      <c r="L51" s="67"/>
      <c r="M51" s="23"/>
      <c r="N51" s="23"/>
      <c r="O51" s="29"/>
    </row>
    <row r="52" spans="1:15" s="22" customFormat="1" ht="12.5" x14ac:dyDescent="0.25">
      <c r="A52" s="67"/>
      <c r="B52" s="114" t="s">
        <v>669</v>
      </c>
      <c r="C52" s="114"/>
      <c r="D52" s="77">
        <v>2020</v>
      </c>
      <c r="E52" s="75">
        <v>0.6</v>
      </c>
      <c r="F52" s="75">
        <v>1.6</v>
      </c>
      <c r="G52" s="75">
        <v>3.3</v>
      </c>
      <c r="H52" s="75">
        <v>12</v>
      </c>
      <c r="I52" s="75">
        <v>46.6</v>
      </c>
      <c r="J52" s="75">
        <v>35.799999999999997</v>
      </c>
      <c r="K52" s="73">
        <v>15652</v>
      </c>
      <c r="L52" s="67"/>
      <c r="M52" s="23"/>
      <c r="N52" s="23"/>
      <c r="O52" s="29"/>
    </row>
    <row r="53" spans="1:15" s="22" customFormat="1" ht="12.5" x14ac:dyDescent="0.25">
      <c r="A53" s="67"/>
      <c r="B53" s="114" t="s">
        <v>669</v>
      </c>
      <c r="C53" s="114"/>
      <c r="D53" s="77">
        <v>2019</v>
      </c>
      <c r="E53" s="75">
        <v>0.6</v>
      </c>
      <c r="F53" s="75">
        <v>1.6</v>
      </c>
      <c r="G53" s="75">
        <v>3.8</v>
      </c>
      <c r="H53" s="75">
        <v>12.8</v>
      </c>
      <c r="I53" s="75">
        <v>47.3</v>
      </c>
      <c r="J53" s="75">
        <v>33.9</v>
      </c>
      <c r="K53" s="73">
        <v>15872</v>
      </c>
      <c r="L53" s="67"/>
      <c r="M53" s="23"/>
      <c r="N53" s="23"/>
      <c r="O53" s="29"/>
    </row>
    <row r="54" spans="1:15" s="22" customFormat="1" ht="12.5" x14ac:dyDescent="0.25">
      <c r="A54" s="67"/>
      <c r="B54" s="111" t="s">
        <v>166</v>
      </c>
      <c r="C54" s="112"/>
      <c r="D54" s="112"/>
      <c r="E54" s="112"/>
      <c r="F54" s="112"/>
      <c r="G54" s="112"/>
      <c r="H54" s="112"/>
      <c r="I54" s="112"/>
      <c r="J54" s="112"/>
      <c r="K54" s="113"/>
      <c r="L54" s="67"/>
      <c r="M54" s="23" t="s">
        <v>166</v>
      </c>
      <c r="N54" s="23"/>
      <c r="O54" s="29"/>
    </row>
    <row r="55" spans="1:15" s="22" customFormat="1" ht="12.5" x14ac:dyDescent="0.25">
      <c r="A55" s="67"/>
      <c r="B55" s="114" t="s">
        <v>669</v>
      </c>
      <c r="C55" s="114"/>
      <c r="D55" s="77">
        <v>2023</v>
      </c>
      <c r="E55" s="75">
        <v>0.1</v>
      </c>
      <c r="F55" s="75">
        <v>0.2</v>
      </c>
      <c r="G55" s="75">
        <v>3.2</v>
      </c>
      <c r="H55" s="75">
        <v>13.4</v>
      </c>
      <c r="I55" s="75">
        <v>45.3</v>
      </c>
      <c r="J55" s="75">
        <v>37.700000000000003</v>
      </c>
      <c r="K55" s="73">
        <v>16002</v>
      </c>
      <c r="L55" s="67"/>
      <c r="M55" s="23"/>
      <c r="N55" s="23"/>
      <c r="O55" s="29"/>
    </row>
    <row r="56" spans="1:15" s="22" customFormat="1" ht="12.5" x14ac:dyDescent="0.25">
      <c r="A56" s="67"/>
      <c r="B56" s="114" t="s">
        <v>669</v>
      </c>
      <c r="C56" s="114"/>
      <c r="D56" s="77">
        <v>2022</v>
      </c>
      <c r="E56" s="75">
        <v>0.1</v>
      </c>
      <c r="F56" s="75">
        <v>0.2</v>
      </c>
      <c r="G56" s="75">
        <v>3.6</v>
      </c>
      <c r="H56" s="75">
        <v>13.4</v>
      </c>
      <c r="I56" s="75">
        <v>46.5</v>
      </c>
      <c r="J56" s="75">
        <v>36.1</v>
      </c>
      <c r="K56" s="73">
        <v>16187</v>
      </c>
      <c r="L56" s="67"/>
      <c r="M56" s="23"/>
      <c r="N56" s="23"/>
      <c r="O56" s="29"/>
    </row>
    <row r="57" spans="1:15" s="22" customFormat="1" ht="12.5" x14ac:dyDescent="0.25">
      <c r="A57" s="67"/>
      <c r="B57" s="114" t="s">
        <v>669</v>
      </c>
      <c r="C57" s="114"/>
      <c r="D57" s="77">
        <v>2021</v>
      </c>
      <c r="E57" s="75">
        <v>0.1</v>
      </c>
      <c r="F57" s="75">
        <v>0.2</v>
      </c>
      <c r="G57" s="75">
        <v>3.5</v>
      </c>
      <c r="H57" s="75">
        <v>13</v>
      </c>
      <c r="I57" s="75">
        <v>46</v>
      </c>
      <c r="J57" s="75">
        <v>37.200000000000003</v>
      </c>
      <c r="K57" s="73">
        <v>15805</v>
      </c>
      <c r="L57" s="67"/>
      <c r="M57" s="23"/>
      <c r="N57" s="23"/>
      <c r="O57" s="29"/>
    </row>
    <row r="58" spans="1:15" s="22" customFormat="1" ht="12.5" x14ac:dyDescent="0.25">
      <c r="A58" s="67"/>
      <c r="B58" s="114" t="s">
        <v>669</v>
      </c>
      <c r="C58" s="114"/>
      <c r="D58" s="77">
        <v>2020</v>
      </c>
      <c r="E58" s="75">
        <v>0.1</v>
      </c>
      <c r="F58" s="75">
        <v>0.4</v>
      </c>
      <c r="G58" s="75">
        <v>3.2</v>
      </c>
      <c r="H58" s="75">
        <v>13.1</v>
      </c>
      <c r="I58" s="75">
        <v>48.8</v>
      </c>
      <c r="J58" s="75">
        <v>34.5</v>
      </c>
      <c r="K58" s="73">
        <v>15650</v>
      </c>
      <c r="L58" s="67"/>
      <c r="M58" s="23"/>
      <c r="N58" s="23"/>
      <c r="O58" s="29"/>
    </row>
    <row r="59" spans="1:15" s="22" customFormat="1" ht="12.5" x14ac:dyDescent="0.25">
      <c r="A59" s="67"/>
      <c r="B59" s="114" t="s">
        <v>669</v>
      </c>
      <c r="C59" s="114"/>
      <c r="D59" s="77">
        <v>2019</v>
      </c>
      <c r="E59" s="75">
        <v>0.1</v>
      </c>
      <c r="F59" s="75">
        <v>0.3</v>
      </c>
      <c r="G59" s="75">
        <v>3.4</v>
      </c>
      <c r="H59" s="75">
        <v>14.4</v>
      </c>
      <c r="I59" s="75">
        <v>48.9</v>
      </c>
      <c r="J59" s="75">
        <v>32.9</v>
      </c>
      <c r="K59" s="73">
        <v>15862</v>
      </c>
      <c r="L59" s="67"/>
      <c r="M59" s="23"/>
      <c r="N59" s="23"/>
      <c r="O59" s="29"/>
    </row>
    <row r="60" spans="1:15" s="22" customFormat="1" ht="12.5" x14ac:dyDescent="0.25">
      <c r="A60" s="67"/>
      <c r="B60" s="111" t="s">
        <v>167</v>
      </c>
      <c r="C60" s="112"/>
      <c r="D60" s="112"/>
      <c r="E60" s="112"/>
      <c r="F60" s="112"/>
      <c r="G60" s="112"/>
      <c r="H60" s="112"/>
      <c r="I60" s="112"/>
      <c r="J60" s="112"/>
      <c r="K60" s="113"/>
      <c r="L60" s="67"/>
      <c r="M60" s="23" t="s">
        <v>167</v>
      </c>
      <c r="N60" s="23"/>
      <c r="O60" s="29"/>
    </row>
    <row r="61" spans="1:15" s="22" customFormat="1" ht="12.5" x14ac:dyDescent="0.25">
      <c r="A61" s="67"/>
      <c r="B61" s="114" t="s">
        <v>669</v>
      </c>
      <c r="C61" s="114"/>
      <c r="D61" s="77">
        <v>2023</v>
      </c>
      <c r="E61" s="75">
        <v>0.1</v>
      </c>
      <c r="F61" s="75">
        <v>0.5</v>
      </c>
      <c r="G61" s="75">
        <v>5.5</v>
      </c>
      <c r="H61" s="75">
        <v>15.2</v>
      </c>
      <c r="I61" s="75">
        <v>40.200000000000003</v>
      </c>
      <c r="J61" s="75">
        <v>38.5</v>
      </c>
      <c r="K61" s="73">
        <v>15992</v>
      </c>
      <c r="L61" s="67"/>
      <c r="M61" s="23"/>
      <c r="N61" s="23"/>
      <c r="O61" s="29"/>
    </row>
    <row r="62" spans="1:15" s="22" customFormat="1" ht="12.5" x14ac:dyDescent="0.25">
      <c r="A62" s="67"/>
      <c r="B62" s="114" t="s">
        <v>669</v>
      </c>
      <c r="C62" s="114"/>
      <c r="D62" s="77">
        <v>2022</v>
      </c>
      <c r="E62" s="75">
        <v>0.2</v>
      </c>
      <c r="F62" s="75">
        <v>0.5</v>
      </c>
      <c r="G62" s="75">
        <v>6.4</v>
      </c>
      <c r="H62" s="75">
        <v>15.9</v>
      </c>
      <c r="I62" s="75">
        <v>40.200000000000003</v>
      </c>
      <c r="J62" s="75">
        <v>36.700000000000003</v>
      </c>
      <c r="K62" s="73">
        <v>16175</v>
      </c>
      <c r="L62" s="67"/>
      <c r="M62" s="23"/>
      <c r="N62" s="23"/>
      <c r="O62" s="29"/>
    </row>
    <row r="63" spans="1:15" s="22" customFormat="1" ht="12.5" x14ac:dyDescent="0.25">
      <c r="A63" s="67"/>
      <c r="B63" s="114" t="s">
        <v>669</v>
      </c>
      <c r="C63" s="114"/>
      <c r="D63" s="77">
        <v>2021</v>
      </c>
      <c r="E63" s="75">
        <v>0.2</v>
      </c>
      <c r="F63" s="75">
        <v>0.7</v>
      </c>
      <c r="G63" s="75">
        <v>6.3</v>
      </c>
      <c r="H63" s="75">
        <v>15.9</v>
      </c>
      <c r="I63" s="75">
        <v>39.299999999999997</v>
      </c>
      <c r="J63" s="75">
        <v>37.6</v>
      </c>
      <c r="K63" s="73">
        <v>15799</v>
      </c>
      <c r="L63" s="67"/>
      <c r="M63" s="23"/>
      <c r="N63" s="23"/>
      <c r="O63" s="29"/>
    </row>
    <row r="64" spans="1:15" s="22" customFormat="1" ht="12.5" x14ac:dyDescent="0.25">
      <c r="A64" s="67"/>
      <c r="B64" s="114" t="s">
        <v>669</v>
      </c>
      <c r="C64" s="114"/>
      <c r="D64" s="77">
        <v>2020</v>
      </c>
      <c r="E64" s="75">
        <v>0.2</v>
      </c>
      <c r="F64" s="75">
        <v>0.6</v>
      </c>
      <c r="G64" s="75">
        <v>4.9000000000000004</v>
      </c>
      <c r="H64" s="75">
        <v>12.8</v>
      </c>
      <c r="I64" s="75">
        <v>41.9</v>
      </c>
      <c r="J64" s="75">
        <v>39.6</v>
      </c>
      <c r="K64" s="73">
        <v>15641</v>
      </c>
      <c r="L64" s="67"/>
      <c r="M64" s="23"/>
      <c r="N64" s="23"/>
      <c r="O64" s="29"/>
    </row>
    <row r="65" spans="1:15" s="22" customFormat="1" ht="12.5" x14ac:dyDescent="0.25">
      <c r="A65" s="67"/>
      <c r="B65" s="114" t="s">
        <v>669</v>
      </c>
      <c r="C65" s="114"/>
      <c r="D65" s="77">
        <v>2019</v>
      </c>
      <c r="E65" s="75">
        <v>0.2</v>
      </c>
      <c r="F65" s="75">
        <v>0.6</v>
      </c>
      <c r="G65" s="75">
        <v>4.5999999999999996</v>
      </c>
      <c r="H65" s="75">
        <v>13.5</v>
      </c>
      <c r="I65" s="75">
        <v>40.9</v>
      </c>
      <c r="J65" s="75">
        <v>40.200000000000003</v>
      </c>
      <c r="K65" s="73">
        <v>15855</v>
      </c>
      <c r="L65" s="67"/>
      <c r="M65" s="23"/>
      <c r="N65" s="23"/>
      <c r="O65" s="29"/>
    </row>
    <row r="66" spans="1:15" s="22" customFormat="1" ht="12.5" x14ac:dyDescent="0.25">
      <c r="A66" s="67"/>
      <c r="B66" s="111" t="s">
        <v>168</v>
      </c>
      <c r="C66" s="112"/>
      <c r="D66" s="112"/>
      <c r="E66" s="112"/>
      <c r="F66" s="112"/>
      <c r="G66" s="112"/>
      <c r="H66" s="112"/>
      <c r="I66" s="112"/>
      <c r="J66" s="112"/>
      <c r="K66" s="113"/>
      <c r="L66" s="67"/>
      <c r="M66" s="23" t="s">
        <v>168</v>
      </c>
      <c r="N66" s="23"/>
      <c r="O66" s="29"/>
    </row>
    <row r="67" spans="1:15" s="22" customFormat="1" ht="12.5" x14ac:dyDescent="0.25">
      <c r="A67" s="67"/>
      <c r="B67" s="114" t="s">
        <v>669</v>
      </c>
      <c r="C67" s="114"/>
      <c r="D67" s="77">
        <v>2023</v>
      </c>
      <c r="E67" s="75">
        <v>0.1</v>
      </c>
      <c r="F67" s="75">
        <v>0.3</v>
      </c>
      <c r="G67" s="75">
        <v>4.3</v>
      </c>
      <c r="H67" s="75">
        <v>16.100000000000001</v>
      </c>
      <c r="I67" s="75">
        <v>42.8</v>
      </c>
      <c r="J67" s="75">
        <v>36.4</v>
      </c>
      <c r="K67" s="73">
        <v>15987</v>
      </c>
      <c r="L67" s="67"/>
      <c r="M67" s="23"/>
      <c r="N67" s="23"/>
      <c r="O67" s="29"/>
    </row>
    <row r="68" spans="1:15" s="22" customFormat="1" ht="12.5" x14ac:dyDescent="0.25">
      <c r="A68" s="67"/>
      <c r="B68" s="114" t="s">
        <v>669</v>
      </c>
      <c r="C68" s="114"/>
      <c r="D68" s="77">
        <v>2022</v>
      </c>
      <c r="E68" s="75">
        <v>0.1</v>
      </c>
      <c r="F68" s="75">
        <v>0.3</v>
      </c>
      <c r="G68" s="75">
        <v>5.0999999999999996</v>
      </c>
      <c r="H68" s="75">
        <v>16.399999999999999</v>
      </c>
      <c r="I68" s="75">
        <v>43.5</v>
      </c>
      <c r="J68" s="75">
        <v>34.6</v>
      </c>
      <c r="K68" s="73">
        <v>16127</v>
      </c>
      <c r="L68" s="67"/>
      <c r="M68" s="23"/>
      <c r="N68" s="23"/>
      <c r="O68" s="29"/>
    </row>
    <row r="69" spans="1:15" s="22" customFormat="1" ht="12.5" x14ac:dyDescent="0.25">
      <c r="A69" s="67"/>
      <c r="B69" s="114" t="s">
        <v>669</v>
      </c>
      <c r="C69" s="114"/>
      <c r="D69" s="77">
        <v>2021</v>
      </c>
      <c r="E69" s="75">
        <v>0.1</v>
      </c>
      <c r="F69" s="75">
        <v>0.4</v>
      </c>
      <c r="G69" s="75">
        <v>4.7</v>
      </c>
      <c r="H69" s="75">
        <v>16.3</v>
      </c>
      <c r="I69" s="75">
        <v>43.4</v>
      </c>
      <c r="J69" s="75">
        <v>35.1</v>
      </c>
      <c r="K69" s="73">
        <v>15761</v>
      </c>
      <c r="L69" s="67"/>
      <c r="M69" s="23"/>
      <c r="N69" s="23"/>
      <c r="O69" s="29"/>
    </row>
    <row r="70" spans="1:15" s="22" customFormat="1" ht="12.5" x14ac:dyDescent="0.25">
      <c r="A70" s="67"/>
      <c r="B70" s="114" t="s">
        <v>669</v>
      </c>
      <c r="C70" s="114"/>
      <c r="D70" s="77">
        <v>2020</v>
      </c>
      <c r="E70" s="75">
        <v>0.2</v>
      </c>
      <c r="F70" s="75">
        <v>0.4</v>
      </c>
      <c r="G70" s="75">
        <v>4.2</v>
      </c>
      <c r="H70" s="75">
        <v>15.8</v>
      </c>
      <c r="I70" s="75">
        <v>45.9</v>
      </c>
      <c r="J70" s="75">
        <v>33.5</v>
      </c>
      <c r="K70" s="73">
        <v>15618</v>
      </c>
      <c r="L70" s="67"/>
      <c r="M70" s="23"/>
      <c r="N70" s="23"/>
      <c r="O70" s="29"/>
    </row>
    <row r="71" spans="1:15" s="22" customFormat="1" ht="12.5" x14ac:dyDescent="0.25">
      <c r="A71" s="67"/>
      <c r="B71" s="114" t="s">
        <v>669</v>
      </c>
      <c r="C71" s="114"/>
      <c r="D71" s="77">
        <v>2019</v>
      </c>
      <c r="E71" s="75">
        <v>0.1</v>
      </c>
      <c r="F71" s="75">
        <v>0.4</v>
      </c>
      <c r="G71" s="75">
        <v>4.9000000000000004</v>
      </c>
      <c r="H71" s="75">
        <v>16.7</v>
      </c>
      <c r="I71" s="75">
        <v>45.7</v>
      </c>
      <c r="J71" s="75">
        <v>32.299999999999997</v>
      </c>
      <c r="K71" s="73">
        <v>15828</v>
      </c>
      <c r="L71" s="67"/>
      <c r="M71" s="23"/>
      <c r="N71" s="23"/>
      <c r="O71" s="29"/>
    </row>
    <row r="72" spans="1:15" s="22" customFormat="1" ht="12.5" x14ac:dyDescent="0.25">
      <c r="A72" s="67"/>
      <c r="B72" s="111" t="s">
        <v>169</v>
      </c>
      <c r="C72" s="112"/>
      <c r="D72" s="112"/>
      <c r="E72" s="112"/>
      <c r="F72" s="112"/>
      <c r="G72" s="112"/>
      <c r="H72" s="112"/>
      <c r="I72" s="112"/>
      <c r="J72" s="112"/>
      <c r="K72" s="113"/>
      <c r="L72" s="67"/>
      <c r="M72" s="23" t="s">
        <v>169</v>
      </c>
      <c r="N72" s="23"/>
      <c r="O72" s="29"/>
    </row>
    <row r="73" spans="1:15" s="22" customFormat="1" ht="12.5" x14ac:dyDescent="0.25">
      <c r="A73" s="67"/>
      <c r="B73" s="114" t="s">
        <v>669</v>
      </c>
      <c r="C73" s="114"/>
      <c r="D73" s="77">
        <v>2023</v>
      </c>
      <c r="E73" s="75">
        <v>0.1</v>
      </c>
      <c r="F73" s="75">
        <v>0.7</v>
      </c>
      <c r="G73" s="75">
        <v>7.4</v>
      </c>
      <c r="H73" s="75">
        <v>22.7</v>
      </c>
      <c r="I73" s="75">
        <v>43.1</v>
      </c>
      <c r="J73" s="75">
        <v>26</v>
      </c>
      <c r="K73" s="73">
        <v>16007</v>
      </c>
      <c r="L73" s="67"/>
      <c r="M73" s="23"/>
      <c r="N73" s="23"/>
      <c r="O73" s="29"/>
    </row>
    <row r="74" spans="1:15" s="22" customFormat="1" ht="12.5" x14ac:dyDescent="0.25">
      <c r="A74" s="67"/>
      <c r="B74" s="114" t="s">
        <v>669</v>
      </c>
      <c r="C74" s="114"/>
      <c r="D74" s="77">
        <v>2022</v>
      </c>
      <c r="E74" s="75">
        <v>0.1</v>
      </c>
      <c r="F74" s="75">
        <v>0.7</v>
      </c>
      <c r="G74" s="75">
        <v>8.4</v>
      </c>
      <c r="H74" s="75">
        <v>23.4</v>
      </c>
      <c r="I74" s="75">
        <v>43.3</v>
      </c>
      <c r="J74" s="75">
        <v>24.1</v>
      </c>
      <c r="K74" s="73">
        <v>16176</v>
      </c>
      <c r="L74" s="67"/>
      <c r="M74" s="23"/>
      <c r="N74" s="23"/>
      <c r="O74" s="29"/>
    </row>
    <row r="75" spans="1:15" s="22" customFormat="1" ht="12.5" x14ac:dyDescent="0.25">
      <c r="A75" s="67"/>
      <c r="B75" s="114" t="s">
        <v>669</v>
      </c>
      <c r="C75" s="114"/>
      <c r="D75" s="77">
        <v>2021</v>
      </c>
      <c r="E75" s="75">
        <v>0.1</v>
      </c>
      <c r="F75" s="75">
        <v>0.9</v>
      </c>
      <c r="G75" s="75">
        <v>8.4</v>
      </c>
      <c r="H75" s="75">
        <v>24.4</v>
      </c>
      <c r="I75" s="75">
        <v>43.2</v>
      </c>
      <c r="J75" s="75">
        <v>23</v>
      </c>
      <c r="K75" s="73">
        <v>15801</v>
      </c>
      <c r="L75" s="67"/>
      <c r="M75" s="23"/>
      <c r="N75" s="23"/>
      <c r="O75" s="29"/>
    </row>
    <row r="76" spans="1:15" s="22" customFormat="1" ht="12.5" x14ac:dyDescent="0.25">
      <c r="A76" s="67"/>
      <c r="B76" s="114" t="s">
        <v>669</v>
      </c>
      <c r="C76" s="114"/>
      <c r="D76" s="77">
        <v>2020</v>
      </c>
      <c r="E76" s="75">
        <v>0.1</v>
      </c>
      <c r="F76" s="75">
        <v>0.9</v>
      </c>
      <c r="G76" s="75">
        <v>8.1999999999999993</v>
      </c>
      <c r="H76" s="75">
        <v>25.6</v>
      </c>
      <c r="I76" s="75">
        <v>44.2</v>
      </c>
      <c r="J76" s="75">
        <v>20.9</v>
      </c>
      <c r="K76" s="73">
        <v>15647</v>
      </c>
      <c r="L76" s="67"/>
      <c r="M76" s="23"/>
      <c r="N76" s="23"/>
      <c r="O76" s="29"/>
    </row>
    <row r="77" spans="1:15" s="22" customFormat="1" ht="12.5" x14ac:dyDescent="0.25">
      <c r="A77" s="67"/>
      <c r="B77" s="114" t="s">
        <v>669</v>
      </c>
      <c r="C77" s="114"/>
      <c r="D77" s="77">
        <v>2019</v>
      </c>
      <c r="E77" s="75">
        <v>0.1</v>
      </c>
      <c r="F77" s="75">
        <v>1</v>
      </c>
      <c r="G77" s="75">
        <v>9.6</v>
      </c>
      <c r="H77" s="75">
        <v>26.2</v>
      </c>
      <c r="I77" s="75">
        <v>43.5</v>
      </c>
      <c r="J77" s="75">
        <v>19.600000000000001</v>
      </c>
      <c r="K77" s="73">
        <v>15871</v>
      </c>
      <c r="L77" s="67"/>
      <c r="M77" s="23"/>
      <c r="N77" s="23"/>
      <c r="O77" s="29"/>
    </row>
    <row r="78" spans="1:15" s="22" customFormat="1" ht="12.5" x14ac:dyDescent="0.25">
      <c r="A78" s="67"/>
      <c r="B78" s="111" t="s">
        <v>170</v>
      </c>
      <c r="C78" s="112"/>
      <c r="D78" s="112"/>
      <c r="E78" s="112"/>
      <c r="F78" s="112"/>
      <c r="G78" s="112"/>
      <c r="H78" s="112"/>
      <c r="I78" s="112"/>
      <c r="J78" s="112"/>
      <c r="K78" s="113"/>
      <c r="L78" s="67"/>
      <c r="M78" s="23" t="s">
        <v>170</v>
      </c>
      <c r="N78" s="23"/>
      <c r="O78" s="29"/>
    </row>
    <row r="79" spans="1:15" s="22" customFormat="1" ht="12.75" customHeight="1" x14ac:dyDescent="0.25">
      <c r="A79" s="67"/>
      <c r="B79" s="114" t="s">
        <v>669</v>
      </c>
      <c r="C79" s="114"/>
      <c r="D79" s="77">
        <v>2023</v>
      </c>
      <c r="E79" s="75">
        <v>0.2</v>
      </c>
      <c r="F79" s="75">
        <v>1.3</v>
      </c>
      <c r="G79" s="75">
        <v>9.6999999999999993</v>
      </c>
      <c r="H79" s="75">
        <v>23.2</v>
      </c>
      <c r="I79" s="75">
        <v>41.6</v>
      </c>
      <c r="J79" s="75">
        <v>24</v>
      </c>
      <c r="K79" s="73">
        <v>15995</v>
      </c>
      <c r="L79" s="67"/>
      <c r="M79" s="23"/>
      <c r="N79" s="23"/>
      <c r="O79" s="29"/>
    </row>
    <row r="80" spans="1:15" s="22" customFormat="1" ht="12.75" customHeight="1" x14ac:dyDescent="0.25">
      <c r="A80" s="67"/>
      <c r="B80" s="114" t="s">
        <v>669</v>
      </c>
      <c r="C80" s="114"/>
      <c r="D80" s="77">
        <v>2022</v>
      </c>
      <c r="E80" s="75">
        <v>0.2</v>
      </c>
      <c r="F80" s="75">
        <v>1.5</v>
      </c>
      <c r="G80" s="75">
        <v>11</v>
      </c>
      <c r="H80" s="75">
        <v>24.3</v>
      </c>
      <c r="I80" s="75">
        <v>40.6</v>
      </c>
      <c r="J80" s="75">
        <v>22.4</v>
      </c>
      <c r="K80" s="73">
        <v>16164</v>
      </c>
      <c r="L80" s="67"/>
      <c r="M80" s="23"/>
      <c r="N80" s="23"/>
      <c r="O80" s="29"/>
    </row>
    <row r="81" spans="1:15" s="22" customFormat="1" ht="12.75" customHeight="1" x14ac:dyDescent="0.25">
      <c r="A81" s="67"/>
      <c r="B81" s="114" t="s">
        <v>669</v>
      </c>
      <c r="C81" s="114"/>
      <c r="D81" s="77">
        <v>2021</v>
      </c>
      <c r="E81" s="75">
        <v>0.2</v>
      </c>
      <c r="F81" s="75">
        <v>1.5</v>
      </c>
      <c r="G81" s="75">
        <v>11</v>
      </c>
      <c r="H81" s="75">
        <v>24.1</v>
      </c>
      <c r="I81" s="75">
        <v>41.1</v>
      </c>
      <c r="J81" s="75">
        <v>22.1</v>
      </c>
      <c r="K81" s="73">
        <v>15794</v>
      </c>
      <c r="L81" s="67"/>
      <c r="M81" s="23"/>
      <c r="N81" s="23"/>
      <c r="O81" s="29"/>
    </row>
    <row r="82" spans="1:15" s="22" customFormat="1" ht="12.75" customHeight="1" x14ac:dyDescent="0.25">
      <c r="A82" s="67"/>
      <c r="B82" s="114" t="s">
        <v>669</v>
      </c>
      <c r="C82" s="114"/>
      <c r="D82" s="77">
        <v>2020</v>
      </c>
      <c r="E82" s="75">
        <v>0.2</v>
      </c>
      <c r="F82" s="75">
        <v>1.5</v>
      </c>
      <c r="G82" s="75">
        <v>11.5</v>
      </c>
      <c r="H82" s="75">
        <v>24.7</v>
      </c>
      <c r="I82" s="75">
        <v>41.4</v>
      </c>
      <c r="J82" s="75">
        <v>20.7</v>
      </c>
      <c r="K82" s="73">
        <v>15654</v>
      </c>
      <c r="L82" s="67"/>
      <c r="M82" s="23"/>
      <c r="N82" s="23"/>
      <c r="O82" s="29"/>
    </row>
    <row r="83" spans="1:15" s="22" customFormat="1" ht="12.75" customHeight="1" x14ac:dyDescent="0.25">
      <c r="A83" s="67"/>
      <c r="B83" s="114" t="s">
        <v>669</v>
      </c>
      <c r="C83" s="114"/>
      <c r="D83" s="77">
        <v>2019</v>
      </c>
      <c r="E83" s="75">
        <v>0.2</v>
      </c>
      <c r="F83" s="75">
        <v>1.5</v>
      </c>
      <c r="G83" s="75">
        <v>11.6</v>
      </c>
      <c r="H83" s="75">
        <v>24.8</v>
      </c>
      <c r="I83" s="75">
        <v>41.5</v>
      </c>
      <c r="J83" s="75">
        <v>20.399999999999999</v>
      </c>
      <c r="K83" s="73">
        <v>15860</v>
      </c>
      <c r="L83" s="67"/>
      <c r="M83" s="23"/>
      <c r="N83" s="23"/>
      <c r="O83" s="29"/>
    </row>
    <row r="84" spans="1:15" s="22" customFormat="1" ht="12.5" x14ac:dyDescent="0.25">
      <c r="A84" s="67"/>
      <c r="B84" s="111" t="s">
        <v>171</v>
      </c>
      <c r="C84" s="112"/>
      <c r="D84" s="112"/>
      <c r="E84" s="112"/>
      <c r="F84" s="112"/>
      <c r="G84" s="112"/>
      <c r="H84" s="112"/>
      <c r="I84" s="112"/>
      <c r="J84" s="112"/>
      <c r="K84" s="113"/>
      <c r="L84" s="67"/>
      <c r="M84" s="23" t="s">
        <v>171</v>
      </c>
      <c r="N84" s="23"/>
      <c r="O84" s="29"/>
    </row>
    <row r="85" spans="1:15" s="22" customFormat="1" ht="12.75" customHeight="1" x14ac:dyDescent="0.25">
      <c r="A85" s="67"/>
      <c r="B85" s="114" t="s">
        <v>669</v>
      </c>
      <c r="C85" s="114"/>
      <c r="D85" s="77">
        <v>2023</v>
      </c>
      <c r="E85" s="75">
        <v>0.1</v>
      </c>
      <c r="F85" s="75">
        <v>0.4</v>
      </c>
      <c r="G85" s="75">
        <v>5.7</v>
      </c>
      <c r="H85" s="75">
        <v>19</v>
      </c>
      <c r="I85" s="75">
        <v>47.6</v>
      </c>
      <c r="J85" s="75">
        <v>27.1</v>
      </c>
      <c r="K85" s="73">
        <v>16002</v>
      </c>
      <c r="L85" s="67"/>
      <c r="M85" s="23"/>
      <c r="N85" s="23"/>
      <c r="O85" s="29"/>
    </row>
    <row r="86" spans="1:15" s="22" customFormat="1" ht="12.75" customHeight="1" x14ac:dyDescent="0.25">
      <c r="A86" s="67"/>
      <c r="B86" s="114" t="s">
        <v>669</v>
      </c>
      <c r="C86" s="114"/>
      <c r="D86" s="77">
        <v>2022</v>
      </c>
      <c r="E86" s="75">
        <v>0.1</v>
      </c>
      <c r="F86" s="75">
        <v>0.5</v>
      </c>
      <c r="G86" s="75">
        <v>6.3</v>
      </c>
      <c r="H86" s="75">
        <v>19.899999999999999</v>
      </c>
      <c r="I86" s="75">
        <v>47.1</v>
      </c>
      <c r="J86" s="75">
        <v>26.1</v>
      </c>
      <c r="K86" s="73">
        <v>16164</v>
      </c>
      <c r="L86" s="67"/>
      <c r="M86" s="23"/>
      <c r="N86" s="23"/>
      <c r="O86" s="29"/>
    </row>
    <row r="87" spans="1:15" s="22" customFormat="1" ht="12.75" customHeight="1" x14ac:dyDescent="0.25">
      <c r="A87" s="67"/>
      <c r="B87" s="114" t="s">
        <v>669</v>
      </c>
      <c r="C87" s="114"/>
      <c r="D87" s="77">
        <v>2021</v>
      </c>
      <c r="E87" s="75">
        <v>0.2</v>
      </c>
      <c r="F87" s="75">
        <v>0.5</v>
      </c>
      <c r="G87" s="75">
        <v>5.7</v>
      </c>
      <c r="H87" s="75">
        <v>19</v>
      </c>
      <c r="I87" s="75">
        <v>48.3</v>
      </c>
      <c r="J87" s="75">
        <v>26.3</v>
      </c>
      <c r="K87" s="73">
        <v>15789</v>
      </c>
      <c r="L87" s="67"/>
      <c r="M87" s="23"/>
      <c r="N87" s="23"/>
      <c r="O87" s="29"/>
    </row>
    <row r="88" spans="1:15" s="22" customFormat="1" ht="12.75" customHeight="1" x14ac:dyDescent="0.25">
      <c r="A88" s="67"/>
      <c r="B88" s="114" t="s">
        <v>669</v>
      </c>
      <c r="C88" s="114"/>
      <c r="D88" s="77">
        <v>2020</v>
      </c>
      <c r="E88" s="75">
        <v>0.1</v>
      </c>
      <c r="F88" s="75">
        <v>0.5</v>
      </c>
      <c r="G88" s="75">
        <v>5.4</v>
      </c>
      <c r="H88" s="75">
        <v>18.899999999999999</v>
      </c>
      <c r="I88" s="75">
        <v>50.3</v>
      </c>
      <c r="J88" s="75">
        <v>24.7</v>
      </c>
      <c r="K88" s="73">
        <v>15650</v>
      </c>
      <c r="L88" s="67"/>
      <c r="M88" s="23"/>
      <c r="N88" s="23"/>
      <c r="O88" s="29"/>
    </row>
    <row r="89" spans="1:15" s="22" customFormat="1" ht="12.75" customHeight="1" x14ac:dyDescent="0.25">
      <c r="A89" s="67"/>
      <c r="B89" s="114" t="s">
        <v>669</v>
      </c>
      <c r="C89" s="114"/>
      <c r="D89" s="77">
        <v>2019</v>
      </c>
      <c r="E89" s="75">
        <v>0.1</v>
      </c>
      <c r="F89" s="75">
        <v>0.4</v>
      </c>
      <c r="G89" s="75">
        <v>6</v>
      </c>
      <c r="H89" s="75">
        <v>19.3</v>
      </c>
      <c r="I89" s="75">
        <v>49.8</v>
      </c>
      <c r="J89" s="75">
        <v>24.4</v>
      </c>
      <c r="K89" s="73">
        <v>15859</v>
      </c>
      <c r="L89" s="67"/>
      <c r="M89" s="23"/>
      <c r="N89" s="23"/>
      <c r="O89" s="29"/>
    </row>
    <row r="90" spans="1:15" s="22" customFormat="1" ht="12.5" x14ac:dyDescent="0.25">
      <c r="A90" s="67"/>
      <c r="B90" s="111" t="s">
        <v>172</v>
      </c>
      <c r="C90" s="112"/>
      <c r="D90" s="112"/>
      <c r="E90" s="112"/>
      <c r="F90" s="112"/>
      <c r="G90" s="112"/>
      <c r="H90" s="112"/>
      <c r="I90" s="112"/>
      <c r="J90" s="112"/>
      <c r="K90" s="113"/>
      <c r="L90" s="67"/>
      <c r="M90" s="23" t="s">
        <v>172</v>
      </c>
      <c r="N90" s="23"/>
      <c r="O90" s="29"/>
    </row>
    <row r="91" spans="1:15" s="22" customFormat="1" ht="12.75" customHeight="1" x14ac:dyDescent="0.25">
      <c r="A91" s="67"/>
      <c r="B91" s="114" t="s">
        <v>669</v>
      </c>
      <c r="C91" s="114"/>
      <c r="D91" s="77">
        <v>2023</v>
      </c>
      <c r="E91" s="75">
        <v>0.1</v>
      </c>
      <c r="F91" s="75">
        <v>0.5</v>
      </c>
      <c r="G91" s="75">
        <v>5.8</v>
      </c>
      <c r="H91" s="75">
        <v>19.600000000000001</v>
      </c>
      <c r="I91" s="75">
        <v>47</v>
      </c>
      <c r="J91" s="75">
        <v>27</v>
      </c>
      <c r="K91" s="73">
        <v>15991</v>
      </c>
      <c r="L91" s="67"/>
      <c r="M91" s="23"/>
      <c r="N91" s="23"/>
      <c r="O91" s="29"/>
    </row>
    <row r="92" spans="1:15" s="22" customFormat="1" ht="12.75" customHeight="1" x14ac:dyDescent="0.25">
      <c r="A92" s="67"/>
      <c r="B92" s="114" t="s">
        <v>669</v>
      </c>
      <c r="C92" s="114"/>
      <c r="D92" s="77">
        <v>2022</v>
      </c>
      <c r="E92" s="75">
        <v>0.1</v>
      </c>
      <c r="F92" s="75">
        <v>0.4</v>
      </c>
      <c r="G92" s="75">
        <v>6.4</v>
      </c>
      <c r="H92" s="75">
        <v>20.399999999999999</v>
      </c>
      <c r="I92" s="75">
        <v>47</v>
      </c>
      <c r="J92" s="75">
        <v>25.6</v>
      </c>
      <c r="K92" s="73">
        <v>16155</v>
      </c>
      <c r="L92" s="67"/>
      <c r="M92" s="23"/>
      <c r="N92" s="23"/>
      <c r="O92" s="29"/>
    </row>
    <row r="93" spans="1:15" s="22" customFormat="1" ht="12.75" customHeight="1" x14ac:dyDescent="0.25">
      <c r="A93" s="67"/>
      <c r="B93" s="114" t="s">
        <v>669</v>
      </c>
      <c r="C93" s="114"/>
      <c r="D93" s="77">
        <v>2021</v>
      </c>
      <c r="E93" s="75">
        <v>0.2</v>
      </c>
      <c r="F93" s="75">
        <v>0.6</v>
      </c>
      <c r="G93" s="75">
        <v>6</v>
      </c>
      <c r="H93" s="75">
        <v>19.899999999999999</v>
      </c>
      <c r="I93" s="75">
        <v>47.7</v>
      </c>
      <c r="J93" s="75">
        <v>25.6</v>
      </c>
      <c r="K93" s="73">
        <v>15790</v>
      </c>
      <c r="L93" s="67"/>
      <c r="M93" s="23"/>
      <c r="N93" s="23"/>
      <c r="O93" s="29"/>
    </row>
    <row r="94" spans="1:15" s="22" customFormat="1" ht="12.75" customHeight="1" x14ac:dyDescent="0.25">
      <c r="A94" s="67"/>
      <c r="B94" s="114" t="s">
        <v>669</v>
      </c>
      <c r="C94" s="114"/>
      <c r="D94" s="77">
        <v>2020</v>
      </c>
      <c r="E94" s="75">
        <v>0.1</v>
      </c>
      <c r="F94" s="75">
        <v>0.5</v>
      </c>
      <c r="G94" s="75">
        <v>5.9</v>
      </c>
      <c r="H94" s="75">
        <v>18.5</v>
      </c>
      <c r="I94" s="75">
        <v>50.2</v>
      </c>
      <c r="J94" s="75">
        <v>24.8</v>
      </c>
      <c r="K94" s="73">
        <v>15642</v>
      </c>
      <c r="L94" s="67"/>
      <c r="M94" s="23"/>
      <c r="N94" s="23"/>
      <c r="O94" s="29"/>
    </row>
    <row r="95" spans="1:15" s="22" customFormat="1" ht="12.75" customHeight="1" x14ac:dyDescent="0.25">
      <c r="A95" s="67"/>
      <c r="B95" s="114" t="s">
        <v>669</v>
      </c>
      <c r="C95" s="114"/>
      <c r="D95" s="77">
        <v>2019</v>
      </c>
      <c r="E95" s="75">
        <v>0.1</v>
      </c>
      <c r="F95" s="75">
        <v>0.4</v>
      </c>
      <c r="G95" s="75">
        <v>5.9</v>
      </c>
      <c r="H95" s="75">
        <v>19.8</v>
      </c>
      <c r="I95" s="75">
        <v>49.7</v>
      </c>
      <c r="J95" s="75">
        <v>24</v>
      </c>
      <c r="K95" s="73">
        <v>15847</v>
      </c>
      <c r="L95" s="67"/>
      <c r="M95" s="23"/>
      <c r="N95" s="23"/>
      <c r="O95" s="29"/>
    </row>
    <row r="96" spans="1:15" s="22" customFormat="1" ht="12.5" x14ac:dyDescent="0.25">
      <c r="A96" s="67"/>
      <c r="B96" s="111" t="s">
        <v>344</v>
      </c>
      <c r="C96" s="112"/>
      <c r="D96" s="112"/>
      <c r="E96" s="112"/>
      <c r="F96" s="112"/>
      <c r="G96" s="112"/>
      <c r="H96" s="112"/>
      <c r="I96" s="112"/>
      <c r="J96" s="112"/>
      <c r="K96" s="113"/>
      <c r="L96" s="67"/>
      <c r="M96" s="23" t="s">
        <v>344</v>
      </c>
      <c r="N96" s="23"/>
      <c r="O96" s="29"/>
    </row>
    <row r="97" spans="1:15" s="22" customFormat="1" ht="12.75" customHeight="1" x14ac:dyDescent="0.25">
      <c r="A97" s="67"/>
      <c r="B97" s="114" t="s">
        <v>669</v>
      </c>
      <c r="C97" s="114"/>
      <c r="D97" s="77">
        <v>2023</v>
      </c>
      <c r="E97" s="75">
        <v>0.1</v>
      </c>
      <c r="F97" s="75">
        <v>0.2</v>
      </c>
      <c r="G97" s="75">
        <v>3.4</v>
      </c>
      <c r="H97" s="75">
        <v>14.5</v>
      </c>
      <c r="I97" s="75">
        <v>44.3</v>
      </c>
      <c r="J97" s="75">
        <v>37.5</v>
      </c>
      <c r="K97" s="73">
        <v>15952</v>
      </c>
      <c r="L97" s="67"/>
      <c r="M97" s="23"/>
      <c r="N97" s="23"/>
      <c r="O97" s="29"/>
    </row>
    <row r="98" spans="1:15" s="22" customFormat="1" ht="12.75" customHeight="1" x14ac:dyDescent="0.25">
      <c r="A98" s="67"/>
      <c r="B98" s="114" t="s">
        <v>669</v>
      </c>
      <c r="C98" s="114"/>
      <c r="D98" s="77">
        <v>2022</v>
      </c>
      <c r="E98" s="75">
        <v>0.1</v>
      </c>
      <c r="F98" s="75">
        <v>0.2</v>
      </c>
      <c r="G98" s="75">
        <v>4</v>
      </c>
      <c r="H98" s="75">
        <v>14.7</v>
      </c>
      <c r="I98" s="75">
        <v>45.3</v>
      </c>
      <c r="J98" s="75">
        <v>35.799999999999997</v>
      </c>
      <c r="K98" s="73">
        <v>16130</v>
      </c>
      <c r="L98" s="67"/>
      <c r="M98" s="23"/>
      <c r="N98" s="23"/>
      <c r="O98" s="29"/>
    </row>
    <row r="99" spans="1:15" s="22" customFormat="1" ht="12.75" customHeight="1" x14ac:dyDescent="0.25">
      <c r="A99" s="67"/>
      <c r="B99" s="114" t="s">
        <v>669</v>
      </c>
      <c r="C99" s="114"/>
      <c r="D99" s="77">
        <v>2021</v>
      </c>
      <c r="E99" s="75">
        <v>0.1</v>
      </c>
      <c r="F99" s="75">
        <v>0.3</v>
      </c>
      <c r="G99" s="75">
        <v>3.8</v>
      </c>
      <c r="H99" s="75">
        <v>14.7</v>
      </c>
      <c r="I99" s="75">
        <v>45</v>
      </c>
      <c r="J99" s="75">
        <v>36.200000000000003</v>
      </c>
      <c r="K99" s="73">
        <v>15748</v>
      </c>
      <c r="L99" s="67"/>
      <c r="M99" s="23"/>
      <c r="N99" s="23"/>
      <c r="O99" s="29"/>
    </row>
    <row r="100" spans="1:15" s="22" customFormat="1" ht="12.75" customHeight="1" x14ac:dyDescent="0.25">
      <c r="A100" s="67"/>
      <c r="B100" s="114" t="s">
        <v>669</v>
      </c>
      <c r="C100" s="114"/>
      <c r="D100" s="77">
        <v>2020</v>
      </c>
      <c r="E100" s="75">
        <v>0.1</v>
      </c>
      <c r="F100" s="75">
        <v>0.2</v>
      </c>
      <c r="G100" s="75">
        <v>3.4</v>
      </c>
      <c r="H100" s="75">
        <v>13.3</v>
      </c>
      <c r="I100" s="75">
        <v>47.7</v>
      </c>
      <c r="J100" s="75">
        <v>35.200000000000003</v>
      </c>
      <c r="K100" s="73">
        <v>15596</v>
      </c>
      <c r="L100" s="67"/>
      <c r="M100" s="23"/>
      <c r="N100" s="23"/>
      <c r="O100" s="29"/>
    </row>
    <row r="101" spans="1:15" s="22" customFormat="1" ht="12.5" x14ac:dyDescent="0.25">
      <c r="A101" s="67"/>
      <c r="B101" s="114" t="s">
        <v>669</v>
      </c>
      <c r="C101" s="114"/>
      <c r="D101" s="77">
        <v>2019</v>
      </c>
      <c r="E101" s="75">
        <v>0.1</v>
      </c>
      <c r="F101" s="75">
        <v>0.3</v>
      </c>
      <c r="G101" s="75">
        <v>3.9</v>
      </c>
      <c r="H101" s="75">
        <v>14.9</v>
      </c>
      <c r="I101" s="75">
        <v>46.5</v>
      </c>
      <c r="J101" s="75">
        <v>34.299999999999997</v>
      </c>
      <c r="K101" s="73">
        <v>15816</v>
      </c>
      <c r="L101" s="67"/>
      <c r="M101" s="23"/>
      <c r="N101" s="23"/>
      <c r="O101" s="29"/>
    </row>
    <row r="102" spans="1:15" s="22" customFormat="1" ht="12.5" x14ac:dyDescent="0.25">
      <c r="A102" s="67"/>
      <c r="B102" s="111" t="s">
        <v>345</v>
      </c>
      <c r="C102" s="112"/>
      <c r="D102" s="112"/>
      <c r="E102" s="112"/>
      <c r="F102" s="112"/>
      <c r="G102" s="112"/>
      <c r="H102" s="112"/>
      <c r="I102" s="112"/>
      <c r="J102" s="112"/>
      <c r="K102" s="113"/>
      <c r="L102" s="67"/>
      <c r="M102" s="23" t="s">
        <v>345</v>
      </c>
      <c r="N102" s="23"/>
      <c r="O102" s="29"/>
    </row>
    <row r="103" spans="1:15" s="22" customFormat="1" ht="12.5" x14ac:dyDescent="0.25">
      <c r="A103" s="67"/>
      <c r="B103" s="114" t="s">
        <v>669</v>
      </c>
      <c r="C103" s="114"/>
      <c r="D103" s="77">
        <v>2023</v>
      </c>
      <c r="E103" s="75">
        <v>0.1</v>
      </c>
      <c r="F103" s="75">
        <v>0.2</v>
      </c>
      <c r="G103" s="75">
        <v>4.0999999999999996</v>
      </c>
      <c r="H103" s="75">
        <v>17.100000000000001</v>
      </c>
      <c r="I103" s="75">
        <v>49.7</v>
      </c>
      <c r="J103" s="75">
        <v>28.9</v>
      </c>
      <c r="K103" s="73">
        <v>16003</v>
      </c>
      <c r="L103" s="67"/>
      <c r="M103" s="23"/>
      <c r="N103" s="23"/>
      <c r="O103" s="29"/>
    </row>
    <row r="104" spans="1:15" s="22" customFormat="1" ht="12.5" x14ac:dyDescent="0.25">
      <c r="A104" s="67"/>
      <c r="B104" s="114" t="s">
        <v>669</v>
      </c>
      <c r="C104" s="114"/>
      <c r="D104" s="77">
        <v>2022</v>
      </c>
      <c r="E104" s="75">
        <v>0</v>
      </c>
      <c r="F104" s="75">
        <v>0.2</v>
      </c>
      <c r="G104" s="75">
        <v>4.7</v>
      </c>
      <c r="H104" s="75">
        <v>18.100000000000001</v>
      </c>
      <c r="I104" s="75">
        <v>49.2</v>
      </c>
      <c r="J104" s="75">
        <v>27.8</v>
      </c>
      <c r="K104" s="73">
        <v>16166</v>
      </c>
      <c r="L104" s="67"/>
      <c r="M104" s="23"/>
      <c r="N104" s="23"/>
      <c r="O104" s="29"/>
    </row>
    <row r="105" spans="1:15" s="22" customFormat="1" ht="12.5" x14ac:dyDescent="0.25">
      <c r="A105" s="67"/>
      <c r="B105" s="114" t="s">
        <v>669</v>
      </c>
      <c r="C105" s="114"/>
      <c r="D105" s="77">
        <v>2021</v>
      </c>
      <c r="E105" s="75">
        <v>0.1</v>
      </c>
      <c r="F105" s="75">
        <v>0.3</v>
      </c>
      <c r="G105" s="75">
        <v>4.5</v>
      </c>
      <c r="H105" s="75">
        <v>17.600000000000001</v>
      </c>
      <c r="I105" s="75">
        <v>50.1</v>
      </c>
      <c r="J105" s="75">
        <v>27.5</v>
      </c>
      <c r="K105" s="73">
        <v>15798</v>
      </c>
      <c r="L105" s="67"/>
      <c r="M105" s="23"/>
      <c r="N105" s="23"/>
      <c r="O105" s="29"/>
    </row>
    <row r="106" spans="1:15" x14ac:dyDescent="0.3">
      <c r="A106" s="67"/>
      <c r="B106" s="114" t="s">
        <v>669</v>
      </c>
      <c r="C106" s="114"/>
      <c r="D106" s="77">
        <v>2020</v>
      </c>
      <c r="E106" s="75">
        <v>0.1</v>
      </c>
      <c r="F106" s="75">
        <v>0.3</v>
      </c>
      <c r="G106" s="75">
        <v>3.8</v>
      </c>
      <c r="H106" s="75">
        <v>16.3</v>
      </c>
      <c r="I106" s="75">
        <v>52.8</v>
      </c>
      <c r="J106" s="75">
        <v>26.7</v>
      </c>
      <c r="K106" s="73">
        <v>15651</v>
      </c>
      <c r="L106" s="67"/>
    </row>
    <row r="107" spans="1:15" x14ac:dyDescent="0.3">
      <c r="A107" s="67"/>
      <c r="B107" s="114" t="s">
        <v>669</v>
      </c>
      <c r="C107" s="114"/>
      <c r="D107" s="77">
        <v>2019</v>
      </c>
      <c r="E107" s="75">
        <v>0.1</v>
      </c>
      <c r="F107" s="75">
        <v>0.3</v>
      </c>
      <c r="G107" s="75">
        <v>4.3</v>
      </c>
      <c r="H107" s="75">
        <v>17.5</v>
      </c>
      <c r="I107" s="75">
        <v>51.9</v>
      </c>
      <c r="J107" s="75">
        <v>26</v>
      </c>
      <c r="K107" s="73">
        <v>15864</v>
      </c>
      <c r="L107" s="67"/>
    </row>
    <row r="108" spans="1:15" x14ac:dyDescent="0.3">
      <c r="A108" s="67"/>
      <c r="B108" s="111" t="s">
        <v>346</v>
      </c>
      <c r="C108" s="112"/>
      <c r="D108" s="112"/>
      <c r="E108" s="112"/>
      <c r="F108" s="112"/>
      <c r="G108" s="112"/>
      <c r="H108" s="112"/>
      <c r="I108" s="112"/>
      <c r="J108" s="112"/>
      <c r="K108" s="113"/>
      <c r="L108" s="67"/>
      <c r="M108" s="27" t="s">
        <v>346</v>
      </c>
    </row>
    <row r="109" spans="1:15" x14ac:dyDescent="0.3">
      <c r="A109" s="67"/>
      <c r="B109" s="114" t="s">
        <v>669</v>
      </c>
      <c r="C109" s="114"/>
      <c r="D109" s="77">
        <v>2023</v>
      </c>
      <c r="E109" s="75">
        <v>0.1</v>
      </c>
      <c r="F109" s="75">
        <v>0.5</v>
      </c>
      <c r="G109" s="75">
        <v>6.4</v>
      </c>
      <c r="H109" s="75">
        <v>21.2</v>
      </c>
      <c r="I109" s="75">
        <v>46</v>
      </c>
      <c r="J109" s="75">
        <v>25.8</v>
      </c>
      <c r="K109" s="73">
        <v>16000</v>
      </c>
      <c r="L109" s="67"/>
    </row>
    <row r="110" spans="1:15" x14ac:dyDescent="0.3">
      <c r="A110" s="67"/>
      <c r="B110" s="114" t="s">
        <v>669</v>
      </c>
      <c r="C110" s="114"/>
      <c r="D110" s="77">
        <v>2022</v>
      </c>
      <c r="E110" s="75">
        <v>0</v>
      </c>
      <c r="F110" s="75">
        <v>0.6</v>
      </c>
      <c r="G110" s="75">
        <v>7.4</v>
      </c>
      <c r="H110" s="75">
        <v>22</v>
      </c>
      <c r="I110" s="75">
        <v>45.5</v>
      </c>
      <c r="J110" s="75">
        <v>24.4</v>
      </c>
      <c r="K110" s="73">
        <v>16172</v>
      </c>
      <c r="L110" s="67"/>
    </row>
    <row r="111" spans="1:15" x14ac:dyDescent="0.3">
      <c r="A111" s="67"/>
      <c r="B111" s="114" t="s">
        <v>669</v>
      </c>
      <c r="C111" s="114"/>
      <c r="D111" s="77">
        <v>2021</v>
      </c>
      <c r="E111" s="75">
        <v>0.1</v>
      </c>
      <c r="F111" s="75">
        <v>0.8</v>
      </c>
      <c r="G111" s="75">
        <v>7.3</v>
      </c>
      <c r="H111" s="75">
        <v>21.8</v>
      </c>
      <c r="I111" s="75">
        <v>45.8</v>
      </c>
      <c r="J111" s="75">
        <v>24.2</v>
      </c>
      <c r="K111" s="73">
        <v>15801</v>
      </c>
      <c r="L111" s="67"/>
    </row>
    <row r="112" spans="1:15" x14ac:dyDescent="0.3">
      <c r="A112" s="67"/>
      <c r="B112" s="114" t="s">
        <v>669</v>
      </c>
      <c r="C112" s="114"/>
      <c r="D112" s="77">
        <v>2020</v>
      </c>
      <c r="E112" s="75">
        <v>0.1</v>
      </c>
      <c r="F112" s="75">
        <v>0.6</v>
      </c>
      <c r="G112" s="75">
        <v>6.5</v>
      </c>
      <c r="H112" s="75">
        <v>21</v>
      </c>
      <c r="I112" s="75">
        <v>48.8</v>
      </c>
      <c r="J112" s="75">
        <v>23</v>
      </c>
      <c r="K112" s="73">
        <v>15645</v>
      </c>
      <c r="L112" s="67"/>
    </row>
    <row r="113" spans="1:15" x14ac:dyDescent="0.3">
      <c r="A113" s="67"/>
      <c r="B113" s="114" t="s">
        <v>669</v>
      </c>
      <c r="C113" s="114"/>
      <c r="D113" s="77">
        <v>2019</v>
      </c>
      <c r="E113" s="75">
        <v>0.1</v>
      </c>
      <c r="F113" s="75">
        <v>0.7</v>
      </c>
      <c r="G113" s="75">
        <v>6.9</v>
      </c>
      <c r="H113" s="75">
        <v>21.5</v>
      </c>
      <c r="I113" s="75">
        <v>47.9</v>
      </c>
      <c r="J113" s="75">
        <v>22.9</v>
      </c>
      <c r="K113" s="73">
        <v>15861</v>
      </c>
      <c r="L113" s="67"/>
    </row>
    <row r="114" spans="1:15" x14ac:dyDescent="0.3">
      <c r="A114" s="67"/>
      <c r="B114" s="111" t="s">
        <v>347</v>
      </c>
      <c r="C114" s="112"/>
      <c r="D114" s="112"/>
      <c r="E114" s="112"/>
      <c r="F114" s="112"/>
      <c r="G114" s="112"/>
      <c r="H114" s="112"/>
      <c r="I114" s="112"/>
      <c r="J114" s="112"/>
      <c r="K114" s="113"/>
      <c r="L114" s="67"/>
      <c r="M114" s="27" t="s">
        <v>347</v>
      </c>
    </row>
    <row r="115" spans="1:15" x14ac:dyDescent="0.3">
      <c r="A115" s="67"/>
      <c r="B115" s="114" t="s">
        <v>669</v>
      </c>
      <c r="C115" s="114"/>
      <c r="D115" s="77">
        <v>2023</v>
      </c>
      <c r="E115" s="75">
        <v>0.1</v>
      </c>
      <c r="F115" s="75">
        <v>0.5</v>
      </c>
      <c r="G115" s="75">
        <v>5.2</v>
      </c>
      <c r="H115" s="75">
        <v>16.899999999999999</v>
      </c>
      <c r="I115" s="75">
        <v>46.7</v>
      </c>
      <c r="J115" s="75">
        <v>30.7</v>
      </c>
      <c r="K115" s="73">
        <v>15988</v>
      </c>
      <c r="L115" s="67"/>
    </row>
    <row r="116" spans="1:15" x14ac:dyDescent="0.3">
      <c r="A116" s="67"/>
      <c r="B116" s="114" t="s">
        <v>669</v>
      </c>
      <c r="C116" s="114"/>
      <c r="D116" s="77">
        <v>2022</v>
      </c>
      <c r="E116" s="75">
        <v>0.1</v>
      </c>
      <c r="F116" s="75">
        <v>0.4</v>
      </c>
      <c r="G116" s="75">
        <v>6</v>
      </c>
      <c r="H116" s="75">
        <v>17.5</v>
      </c>
      <c r="I116" s="75">
        <v>46.6</v>
      </c>
      <c r="J116" s="75">
        <v>29.4</v>
      </c>
      <c r="K116" s="73">
        <v>16167</v>
      </c>
      <c r="L116" s="67"/>
    </row>
    <row r="117" spans="1:15" x14ac:dyDescent="0.3">
      <c r="A117" s="67"/>
      <c r="B117" s="114" t="s">
        <v>669</v>
      </c>
      <c r="C117" s="114"/>
      <c r="D117" s="77">
        <v>2021</v>
      </c>
      <c r="E117" s="75">
        <v>0.1</v>
      </c>
      <c r="F117" s="75">
        <v>0.5</v>
      </c>
      <c r="G117" s="75">
        <v>5.4</v>
      </c>
      <c r="H117" s="75">
        <v>17.5</v>
      </c>
      <c r="I117" s="75">
        <v>46.3</v>
      </c>
      <c r="J117" s="75">
        <v>30.1</v>
      </c>
      <c r="K117" s="73">
        <v>15792</v>
      </c>
      <c r="L117" s="67"/>
    </row>
    <row r="118" spans="1:15" x14ac:dyDescent="0.3">
      <c r="A118" s="67"/>
      <c r="B118" s="114" t="s">
        <v>669</v>
      </c>
      <c r="C118" s="114"/>
      <c r="D118" s="77">
        <v>2020</v>
      </c>
      <c r="E118" s="75">
        <v>0.1</v>
      </c>
      <c r="F118" s="75">
        <v>0.3</v>
      </c>
      <c r="G118" s="75">
        <v>5</v>
      </c>
      <c r="H118" s="75">
        <v>15.5</v>
      </c>
      <c r="I118" s="75">
        <v>49.1</v>
      </c>
      <c r="J118" s="75">
        <v>29.9</v>
      </c>
      <c r="K118" s="73">
        <v>15640</v>
      </c>
      <c r="L118" s="67"/>
    </row>
    <row r="119" spans="1:15" x14ac:dyDescent="0.3">
      <c r="A119" s="67"/>
      <c r="B119" s="114" t="s">
        <v>669</v>
      </c>
      <c r="C119" s="114"/>
      <c r="D119" s="77">
        <v>2019</v>
      </c>
      <c r="E119" s="75">
        <v>0.1</v>
      </c>
      <c r="F119" s="75">
        <v>0.5</v>
      </c>
      <c r="G119" s="75">
        <v>5.2</v>
      </c>
      <c r="H119" s="75">
        <v>16</v>
      </c>
      <c r="I119" s="75">
        <v>48.8</v>
      </c>
      <c r="J119" s="75">
        <v>29.4</v>
      </c>
      <c r="K119" s="73">
        <v>15852</v>
      </c>
      <c r="L119" s="67"/>
    </row>
    <row r="120" spans="1:15" x14ac:dyDescent="0.3">
      <c r="A120" s="67"/>
      <c r="B120" s="111" t="s">
        <v>165</v>
      </c>
      <c r="C120" s="112"/>
      <c r="D120" s="112"/>
      <c r="E120" s="112"/>
      <c r="F120" s="112"/>
      <c r="G120" s="112"/>
      <c r="H120" s="112"/>
      <c r="I120" s="112"/>
      <c r="J120" s="112"/>
      <c r="K120" s="113"/>
      <c r="L120" s="67"/>
      <c r="M120" s="27" t="s">
        <v>165</v>
      </c>
    </row>
    <row r="121" spans="1:15" x14ac:dyDescent="0.3">
      <c r="A121" s="67"/>
      <c r="B121" s="114" t="s">
        <v>669</v>
      </c>
      <c r="C121" s="114"/>
      <c r="D121" s="77">
        <v>2023</v>
      </c>
      <c r="E121" s="75">
        <v>0.1</v>
      </c>
      <c r="F121" s="75">
        <v>0.4</v>
      </c>
      <c r="G121" s="75">
        <v>4.9000000000000004</v>
      </c>
      <c r="H121" s="75">
        <v>16.899999999999999</v>
      </c>
      <c r="I121" s="75">
        <v>46.8</v>
      </c>
      <c r="J121" s="75">
        <v>31</v>
      </c>
      <c r="K121" s="73">
        <v>15958</v>
      </c>
      <c r="L121" s="67"/>
    </row>
    <row r="122" spans="1:15" x14ac:dyDescent="0.3">
      <c r="A122" s="67"/>
      <c r="B122" s="114" t="s">
        <v>669</v>
      </c>
      <c r="C122" s="114"/>
      <c r="D122" s="77">
        <v>2022</v>
      </c>
      <c r="E122" s="75">
        <v>0.1</v>
      </c>
      <c r="F122" s="75">
        <v>0.5</v>
      </c>
      <c r="G122" s="75">
        <v>5.6</v>
      </c>
      <c r="H122" s="75">
        <v>17.3</v>
      </c>
      <c r="I122" s="75">
        <v>47.6</v>
      </c>
      <c r="J122" s="75">
        <v>29</v>
      </c>
      <c r="K122" s="73">
        <v>16115</v>
      </c>
      <c r="L122" s="67"/>
    </row>
    <row r="123" spans="1:15" x14ac:dyDescent="0.3">
      <c r="A123" s="67"/>
      <c r="B123" s="114" t="s">
        <v>669</v>
      </c>
      <c r="C123" s="114"/>
      <c r="D123" s="77">
        <v>2021</v>
      </c>
      <c r="E123" s="75">
        <v>0.1</v>
      </c>
      <c r="F123" s="75">
        <v>0.4</v>
      </c>
      <c r="G123" s="75">
        <v>5.0999999999999996</v>
      </c>
      <c r="H123" s="75">
        <v>17.5</v>
      </c>
      <c r="I123" s="75">
        <v>47.4</v>
      </c>
      <c r="J123" s="75">
        <v>29.4</v>
      </c>
      <c r="K123" s="73">
        <v>15759</v>
      </c>
      <c r="L123" s="67"/>
    </row>
    <row r="124" spans="1:15" x14ac:dyDescent="0.3">
      <c r="A124" s="67"/>
      <c r="B124" s="114" t="s">
        <v>669</v>
      </c>
      <c r="C124" s="114"/>
      <c r="D124" s="77">
        <v>2020</v>
      </c>
      <c r="E124" s="75">
        <v>0.2</v>
      </c>
      <c r="F124" s="75">
        <v>0.5</v>
      </c>
      <c r="G124" s="75">
        <v>4.5</v>
      </c>
      <c r="H124" s="75">
        <v>16.2</v>
      </c>
      <c r="I124" s="75">
        <v>50.3</v>
      </c>
      <c r="J124" s="75">
        <v>28.4</v>
      </c>
      <c r="K124" s="73">
        <v>15626</v>
      </c>
      <c r="L124" s="67"/>
    </row>
    <row r="125" spans="1:15" x14ac:dyDescent="0.3">
      <c r="A125" s="67"/>
      <c r="B125" s="114" t="s">
        <v>669</v>
      </c>
      <c r="C125" s="114"/>
      <c r="D125" s="77">
        <v>2019</v>
      </c>
      <c r="E125" s="75">
        <v>0.1</v>
      </c>
      <c r="F125" s="75">
        <v>0.4</v>
      </c>
      <c r="G125" s="75">
        <v>5</v>
      </c>
      <c r="H125" s="75">
        <v>16.8</v>
      </c>
      <c r="I125" s="75">
        <v>49.7</v>
      </c>
      <c r="J125" s="75">
        <v>28</v>
      </c>
      <c r="K125" s="73">
        <v>15827</v>
      </c>
      <c r="L125" s="67"/>
    </row>
    <row r="126" spans="1:15" x14ac:dyDescent="0.3">
      <c r="A126" s="67"/>
      <c r="B126" s="67"/>
      <c r="C126" s="67"/>
      <c r="D126" s="67"/>
      <c r="E126" s="67"/>
      <c r="F126" s="67"/>
      <c r="G126" s="67"/>
      <c r="H126" s="67"/>
      <c r="I126" s="67"/>
      <c r="J126" s="67"/>
      <c r="K126" s="67"/>
      <c r="L126" s="67"/>
    </row>
    <row r="127" spans="1:15" x14ac:dyDescent="0.3">
      <c r="A127" s="67"/>
      <c r="B127" s="67"/>
      <c r="C127" s="67"/>
      <c r="D127" s="67"/>
      <c r="E127" s="67"/>
      <c r="F127" s="67"/>
      <c r="G127" s="67"/>
      <c r="H127" s="67"/>
      <c r="I127" s="67"/>
      <c r="J127" s="67"/>
      <c r="K127" s="67"/>
      <c r="L127" s="67"/>
    </row>
    <row r="128" spans="1:15" s="80" customFormat="1" x14ac:dyDescent="0.3">
      <c r="A128" s="68"/>
      <c r="B128" s="108" t="s">
        <v>613</v>
      </c>
      <c r="C128" s="108"/>
      <c r="D128" s="108"/>
      <c r="E128" s="108"/>
      <c r="F128" s="108"/>
      <c r="G128" s="108"/>
      <c r="H128" s="108"/>
      <c r="I128" s="108"/>
      <c r="J128" s="108"/>
      <c r="K128" s="108"/>
      <c r="L128" s="68"/>
      <c r="M128" s="78" t="s">
        <v>613</v>
      </c>
      <c r="N128" s="78"/>
      <c r="O128" s="79"/>
    </row>
    <row r="129" spans="1:13" x14ac:dyDescent="0.3">
      <c r="A129" s="67"/>
      <c r="B129" s="67"/>
      <c r="C129" s="67"/>
      <c r="D129" s="67"/>
      <c r="E129" s="67"/>
      <c r="F129" s="67"/>
      <c r="G129" s="67"/>
      <c r="H129" s="67"/>
      <c r="I129" s="67"/>
      <c r="J129" s="67"/>
      <c r="K129" s="67"/>
      <c r="L129" s="67"/>
    </row>
    <row r="130" spans="1:13" x14ac:dyDescent="0.3">
      <c r="A130" s="67"/>
      <c r="B130" s="67"/>
      <c r="C130" s="67"/>
      <c r="D130" s="67"/>
      <c r="E130" s="115" t="s">
        <v>586</v>
      </c>
      <c r="F130" s="115"/>
      <c r="G130" s="115"/>
      <c r="H130" s="115"/>
      <c r="I130" s="115"/>
      <c r="J130" s="67"/>
      <c r="K130" s="67"/>
      <c r="L130" s="67"/>
    </row>
    <row r="131" spans="1:13" ht="29" customHeight="1" x14ac:dyDescent="0.3">
      <c r="A131" s="67"/>
      <c r="B131" s="116" t="s">
        <v>23</v>
      </c>
      <c r="C131" s="116"/>
      <c r="D131" s="76" t="s">
        <v>587</v>
      </c>
      <c r="E131" s="76" t="s">
        <v>154</v>
      </c>
      <c r="F131" s="76" t="s">
        <v>155</v>
      </c>
      <c r="G131" s="76" t="s">
        <v>156</v>
      </c>
      <c r="H131" s="76" t="s">
        <v>157</v>
      </c>
      <c r="I131" s="76" t="s">
        <v>158</v>
      </c>
      <c r="J131" s="76" t="s">
        <v>22</v>
      </c>
      <c r="K131" s="67"/>
      <c r="L131" s="67"/>
    </row>
    <row r="132" spans="1:13" x14ac:dyDescent="0.3">
      <c r="A132" s="67"/>
      <c r="B132" s="111" t="s">
        <v>173</v>
      </c>
      <c r="C132" s="112"/>
      <c r="D132" s="112"/>
      <c r="E132" s="112"/>
      <c r="F132" s="112"/>
      <c r="G132" s="112"/>
      <c r="H132" s="112"/>
      <c r="I132" s="112"/>
      <c r="J132" s="113"/>
      <c r="K132" s="67"/>
      <c r="L132" s="67"/>
      <c r="M132" s="27" t="s">
        <v>173</v>
      </c>
    </row>
    <row r="133" spans="1:13" x14ac:dyDescent="0.3">
      <c r="A133" s="67"/>
      <c r="B133" s="114" t="s">
        <v>669</v>
      </c>
      <c r="C133" s="114"/>
      <c r="D133" s="77">
        <v>2023</v>
      </c>
      <c r="E133" s="75">
        <v>2.8</v>
      </c>
      <c r="F133" s="75">
        <v>6.2</v>
      </c>
      <c r="G133" s="75">
        <v>19.7</v>
      </c>
      <c r="H133" s="75">
        <v>40.9</v>
      </c>
      <c r="I133" s="75">
        <v>30.4</v>
      </c>
      <c r="J133" s="73">
        <v>15956</v>
      </c>
      <c r="K133" s="67"/>
      <c r="L133" s="67"/>
    </row>
    <row r="134" spans="1:13" x14ac:dyDescent="0.3">
      <c r="A134" s="67"/>
      <c r="B134" s="114" t="s">
        <v>669</v>
      </c>
      <c r="C134" s="114"/>
      <c r="D134" s="77">
        <v>2022</v>
      </c>
      <c r="E134" s="75">
        <v>2.9</v>
      </c>
      <c r="F134" s="75">
        <v>7.1</v>
      </c>
      <c r="G134" s="75">
        <v>20.6</v>
      </c>
      <c r="H134" s="75">
        <v>40.799999999999997</v>
      </c>
      <c r="I134" s="75">
        <v>28.5</v>
      </c>
      <c r="J134" s="73">
        <v>16108</v>
      </c>
      <c r="K134" s="67"/>
      <c r="L134" s="67"/>
    </row>
    <row r="135" spans="1:13" x14ac:dyDescent="0.3">
      <c r="A135" s="67"/>
      <c r="B135" s="114" t="s">
        <v>669</v>
      </c>
      <c r="C135" s="114"/>
      <c r="D135" s="77">
        <v>2021</v>
      </c>
      <c r="E135" s="75">
        <v>2.9</v>
      </c>
      <c r="F135" s="75">
        <v>6.6</v>
      </c>
      <c r="G135" s="75">
        <v>19.399999999999999</v>
      </c>
      <c r="H135" s="75">
        <v>41.1</v>
      </c>
      <c r="I135" s="75">
        <v>30</v>
      </c>
      <c r="J135" s="73">
        <v>15710</v>
      </c>
      <c r="K135" s="67"/>
      <c r="L135" s="67"/>
    </row>
    <row r="136" spans="1:13" x14ac:dyDescent="0.3">
      <c r="A136" s="67"/>
      <c r="B136" s="114" t="s">
        <v>669</v>
      </c>
      <c r="C136" s="114"/>
      <c r="D136" s="77">
        <v>2020</v>
      </c>
      <c r="E136" s="75">
        <v>2.5</v>
      </c>
      <c r="F136" s="75">
        <v>6.4</v>
      </c>
      <c r="G136" s="75">
        <v>18.399999999999999</v>
      </c>
      <c r="H136" s="75">
        <v>41</v>
      </c>
      <c r="I136" s="75">
        <v>31.6</v>
      </c>
      <c r="J136" s="73">
        <v>15522</v>
      </c>
      <c r="K136" s="67"/>
      <c r="L136" s="67"/>
    </row>
    <row r="137" spans="1:13" x14ac:dyDescent="0.3">
      <c r="A137" s="67"/>
      <c r="B137" s="114" t="s">
        <v>669</v>
      </c>
      <c r="C137" s="114"/>
      <c r="D137" s="77">
        <v>2019</v>
      </c>
      <c r="E137" s="75">
        <v>2.8</v>
      </c>
      <c r="F137" s="75">
        <v>6.3</v>
      </c>
      <c r="G137" s="75">
        <v>18.600000000000001</v>
      </c>
      <c r="H137" s="75">
        <v>40.4</v>
      </c>
      <c r="I137" s="75">
        <v>31.9</v>
      </c>
      <c r="J137" s="73">
        <v>15746</v>
      </c>
      <c r="K137" s="67"/>
      <c r="L137" s="67"/>
    </row>
    <row r="138" spans="1:13" x14ac:dyDescent="0.3">
      <c r="A138" s="67"/>
      <c r="B138" s="111" t="s">
        <v>174</v>
      </c>
      <c r="C138" s="112"/>
      <c r="D138" s="112"/>
      <c r="E138" s="112"/>
      <c r="F138" s="112"/>
      <c r="G138" s="112"/>
      <c r="H138" s="112"/>
      <c r="I138" s="112"/>
      <c r="J138" s="113"/>
      <c r="K138" s="67"/>
      <c r="L138" s="67"/>
      <c r="M138" s="27" t="s">
        <v>174</v>
      </c>
    </row>
    <row r="139" spans="1:13" x14ac:dyDescent="0.3">
      <c r="A139" s="67"/>
      <c r="B139" s="114" t="s">
        <v>669</v>
      </c>
      <c r="C139" s="114"/>
      <c r="D139" s="77">
        <v>2023</v>
      </c>
      <c r="E139" s="75">
        <v>0.7</v>
      </c>
      <c r="F139" s="75">
        <v>1.3</v>
      </c>
      <c r="G139" s="75">
        <v>5.8</v>
      </c>
      <c r="H139" s="75">
        <v>44.2</v>
      </c>
      <c r="I139" s="75">
        <v>47.9</v>
      </c>
      <c r="J139" s="73">
        <v>16028</v>
      </c>
      <c r="K139" s="67"/>
      <c r="L139" s="67"/>
    </row>
    <row r="140" spans="1:13" x14ac:dyDescent="0.3">
      <c r="A140" s="67"/>
      <c r="B140" s="114" t="s">
        <v>669</v>
      </c>
      <c r="C140" s="114"/>
      <c r="D140" s="77">
        <v>2022</v>
      </c>
      <c r="E140" s="75">
        <v>0.8</v>
      </c>
      <c r="F140" s="75">
        <v>1.6</v>
      </c>
      <c r="G140" s="75">
        <v>6.6</v>
      </c>
      <c r="H140" s="75">
        <v>44.4</v>
      </c>
      <c r="I140" s="75">
        <v>46.6</v>
      </c>
      <c r="J140" s="73">
        <v>16158</v>
      </c>
      <c r="K140" s="67"/>
      <c r="L140" s="67"/>
    </row>
    <row r="141" spans="1:13" x14ac:dyDescent="0.3">
      <c r="A141" s="67"/>
      <c r="B141" s="114" t="s">
        <v>669</v>
      </c>
      <c r="C141" s="114"/>
      <c r="D141" s="77">
        <v>2021</v>
      </c>
      <c r="E141" s="75">
        <v>0.9</v>
      </c>
      <c r="F141" s="75">
        <v>1.7</v>
      </c>
      <c r="G141" s="75">
        <v>6.2</v>
      </c>
      <c r="H141" s="75">
        <v>43.7</v>
      </c>
      <c r="I141" s="75">
        <v>47.5</v>
      </c>
      <c r="J141" s="73">
        <v>15784</v>
      </c>
      <c r="K141" s="67"/>
      <c r="L141" s="67"/>
    </row>
    <row r="142" spans="1:13" x14ac:dyDescent="0.3">
      <c r="A142" s="67"/>
      <c r="B142" s="114" t="s">
        <v>669</v>
      </c>
      <c r="C142" s="114"/>
      <c r="D142" s="77">
        <v>2020</v>
      </c>
      <c r="E142" s="75">
        <v>0.7</v>
      </c>
      <c r="F142" s="75">
        <v>1.5</v>
      </c>
      <c r="G142" s="75">
        <v>5.9</v>
      </c>
      <c r="H142" s="75">
        <v>43.8</v>
      </c>
      <c r="I142" s="75">
        <v>48.1</v>
      </c>
      <c r="J142" s="73">
        <v>15634</v>
      </c>
      <c r="K142" s="67"/>
      <c r="L142" s="67"/>
    </row>
    <row r="143" spans="1:13" x14ac:dyDescent="0.3">
      <c r="A143" s="67"/>
      <c r="B143" s="114" t="s">
        <v>669</v>
      </c>
      <c r="C143" s="114"/>
      <c r="D143" s="77">
        <v>2019</v>
      </c>
      <c r="E143" s="75">
        <v>0.7</v>
      </c>
      <c r="F143" s="75">
        <v>1.6</v>
      </c>
      <c r="G143" s="75">
        <v>5.9</v>
      </c>
      <c r="H143" s="75">
        <v>44</v>
      </c>
      <c r="I143" s="75">
        <v>47.8</v>
      </c>
      <c r="J143" s="73">
        <v>15849</v>
      </c>
      <c r="K143" s="67"/>
      <c r="L143" s="67"/>
    </row>
    <row r="144" spans="1:13"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EeKQpH97ZOiJmtcEOf1XnZhEMWbzrpBIrNY4lTVukjlaxWn2K3QLXW1rm21MuzAtABqh9c2CRZ9bkCu9gTn3bg==" saltValue="pPlMMaO1DF05meLDF2Pgzw==" spinCount="100000" sheet="1" objects="1" scenarios="1"/>
  <mergeCells count="129">
    <mergeCell ref="B10:C10"/>
    <mergeCell ref="B11:C11"/>
    <mergeCell ref="B12:C12"/>
    <mergeCell ref="B13:C13"/>
    <mergeCell ref="B14:C14"/>
    <mergeCell ref="B16:K16"/>
    <mergeCell ref="A1:B2"/>
    <mergeCell ref="C1:J1"/>
    <mergeCell ref="C2:K2"/>
    <mergeCell ref="B5:K5"/>
    <mergeCell ref="B7:K7"/>
    <mergeCell ref="B9:C9"/>
    <mergeCell ref="B26:K26"/>
    <mergeCell ref="E28:J28"/>
    <mergeCell ref="B29:C29"/>
    <mergeCell ref="B30:K30"/>
    <mergeCell ref="B31:C31"/>
    <mergeCell ref="B32:C32"/>
    <mergeCell ref="B18:C18"/>
    <mergeCell ref="B19:C19"/>
    <mergeCell ref="B20:C20"/>
    <mergeCell ref="B21:C21"/>
    <mergeCell ref="B22:C22"/>
    <mergeCell ref="B23:C23"/>
    <mergeCell ref="B42:K42"/>
    <mergeCell ref="B43:C43"/>
    <mergeCell ref="B44:C44"/>
    <mergeCell ref="B45:C45"/>
    <mergeCell ref="B46:C46"/>
    <mergeCell ref="B47:C47"/>
    <mergeCell ref="B33:C33"/>
    <mergeCell ref="B34:C34"/>
    <mergeCell ref="B35:C35"/>
    <mergeCell ref="B38:K38"/>
    <mergeCell ref="E40:J40"/>
    <mergeCell ref="B41:C41"/>
    <mergeCell ref="B54:K54"/>
    <mergeCell ref="B55:C55"/>
    <mergeCell ref="B56:C56"/>
    <mergeCell ref="B57:C57"/>
    <mergeCell ref="B58:C58"/>
    <mergeCell ref="B59:C59"/>
    <mergeCell ref="B48:K48"/>
    <mergeCell ref="B49:C49"/>
    <mergeCell ref="B50:C50"/>
    <mergeCell ref="B51:C51"/>
    <mergeCell ref="B52:C52"/>
    <mergeCell ref="B53:C53"/>
    <mergeCell ref="B66:K66"/>
    <mergeCell ref="B67:C67"/>
    <mergeCell ref="B68:C68"/>
    <mergeCell ref="B69:C69"/>
    <mergeCell ref="B70:C70"/>
    <mergeCell ref="B71:C71"/>
    <mergeCell ref="B60:K60"/>
    <mergeCell ref="B61:C61"/>
    <mergeCell ref="B62:C62"/>
    <mergeCell ref="B63:C63"/>
    <mergeCell ref="B64:C64"/>
    <mergeCell ref="B65:C65"/>
    <mergeCell ref="B78:K78"/>
    <mergeCell ref="B79:C79"/>
    <mergeCell ref="B80:C80"/>
    <mergeCell ref="B81:C81"/>
    <mergeCell ref="B82:C82"/>
    <mergeCell ref="B83:C83"/>
    <mergeCell ref="B72:K72"/>
    <mergeCell ref="B73:C73"/>
    <mergeCell ref="B74:C74"/>
    <mergeCell ref="B75:C75"/>
    <mergeCell ref="B76:C76"/>
    <mergeCell ref="B77:C77"/>
    <mergeCell ref="B90:K90"/>
    <mergeCell ref="B91:C91"/>
    <mergeCell ref="B92:C92"/>
    <mergeCell ref="B93:C93"/>
    <mergeCell ref="B94:C94"/>
    <mergeCell ref="B95:C95"/>
    <mergeCell ref="B84:K84"/>
    <mergeCell ref="B85:C85"/>
    <mergeCell ref="B86:C86"/>
    <mergeCell ref="B87:C87"/>
    <mergeCell ref="B88:C88"/>
    <mergeCell ref="B89:C89"/>
    <mergeCell ref="B102:K102"/>
    <mergeCell ref="B103:C103"/>
    <mergeCell ref="B104:C104"/>
    <mergeCell ref="B105:C105"/>
    <mergeCell ref="B106:C106"/>
    <mergeCell ref="B107:C107"/>
    <mergeCell ref="B96:K96"/>
    <mergeCell ref="B97:C97"/>
    <mergeCell ref="B98:C98"/>
    <mergeCell ref="B99:C99"/>
    <mergeCell ref="B100:C100"/>
    <mergeCell ref="B101:C101"/>
    <mergeCell ref="B114:K114"/>
    <mergeCell ref="B115:C115"/>
    <mergeCell ref="B116:C116"/>
    <mergeCell ref="B117:C117"/>
    <mergeCell ref="B118:C118"/>
    <mergeCell ref="B119:C119"/>
    <mergeCell ref="B108:K108"/>
    <mergeCell ref="B109:C109"/>
    <mergeCell ref="B110:C110"/>
    <mergeCell ref="B111:C111"/>
    <mergeCell ref="B112:C112"/>
    <mergeCell ref="B113:C113"/>
    <mergeCell ref="B128:K128"/>
    <mergeCell ref="E130:I130"/>
    <mergeCell ref="B131:C131"/>
    <mergeCell ref="B132:J132"/>
    <mergeCell ref="B133:C133"/>
    <mergeCell ref="B134:C134"/>
    <mergeCell ref="B120:K120"/>
    <mergeCell ref="B121:C121"/>
    <mergeCell ref="B122:C122"/>
    <mergeCell ref="B123:C123"/>
    <mergeCell ref="B124:C124"/>
    <mergeCell ref="B125:C125"/>
    <mergeCell ref="B141:C141"/>
    <mergeCell ref="B142:C142"/>
    <mergeCell ref="B143:C143"/>
    <mergeCell ref="B135:C135"/>
    <mergeCell ref="B136:C136"/>
    <mergeCell ref="B137:C137"/>
    <mergeCell ref="B138:J138"/>
    <mergeCell ref="B139:C139"/>
    <mergeCell ref="B140:C140"/>
  </mergeCells>
  <pageMargins left="0.2" right="0.2" top="0.25" bottom="0.35" header="0.3" footer="0.45"/>
  <pageSetup scale="90" orientation="portrait" r:id="rId1"/>
  <rowBreaks count="1" manualBreakCount="1">
    <brk id="36"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41C81-2696-4864-BA03-BF4D5FFB8AB4}">
  <sheetPr codeName="Sheet29"/>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683</v>
      </c>
      <c r="B1" s="109"/>
      <c r="C1" s="110" t="s">
        <v>230</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614</v>
      </c>
      <c r="C5" s="108"/>
      <c r="D5" s="108"/>
      <c r="E5" s="108"/>
      <c r="F5" s="108"/>
      <c r="G5" s="108"/>
      <c r="H5" s="108"/>
      <c r="I5" s="108"/>
      <c r="J5" s="108"/>
      <c r="K5" s="108"/>
      <c r="L5" s="68"/>
      <c r="M5" s="26" t="s">
        <v>614</v>
      </c>
      <c r="N5" s="26"/>
      <c r="O5" s="30"/>
    </row>
    <row r="6" spans="1:15" s="22" customFormat="1" ht="12.5" x14ac:dyDescent="0.25">
      <c r="A6" s="67"/>
      <c r="B6" s="67"/>
      <c r="C6" s="67"/>
      <c r="D6" s="67"/>
      <c r="E6" s="67"/>
      <c r="F6" s="67"/>
      <c r="G6" s="67"/>
      <c r="H6" s="67"/>
      <c r="I6" s="67"/>
      <c r="J6" s="67"/>
      <c r="K6" s="67"/>
      <c r="L6" s="67"/>
      <c r="M6" s="23"/>
      <c r="N6" s="23"/>
      <c r="O6" s="29"/>
    </row>
    <row r="7" spans="1:15" s="22" customFormat="1" ht="162.5" x14ac:dyDescent="0.25">
      <c r="A7" s="67"/>
      <c r="B7" s="121" t="s">
        <v>616</v>
      </c>
      <c r="C7" s="121"/>
      <c r="D7" s="121"/>
      <c r="E7" s="121"/>
      <c r="F7" s="121"/>
      <c r="G7" s="121"/>
      <c r="H7" s="121"/>
      <c r="I7" s="121"/>
      <c r="J7" s="121"/>
      <c r="K7" s="121"/>
      <c r="L7" s="67"/>
      <c r="M7" s="23" t="s">
        <v>615</v>
      </c>
      <c r="N7" s="23"/>
      <c r="O7" s="29"/>
    </row>
    <row r="8" spans="1:15" s="22" customFormat="1" ht="12.5" x14ac:dyDescent="0.25">
      <c r="A8" s="67"/>
      <c r="B8" s="67"/>
      <c r="C8" s="67"/>
      <c r="D8" s="67"/>
      <c r="E8" s="67"/>
      <c r="F8" s="67"/>
      <c r="G8" s="67"/>
      <c r="H8" s="67"/>
      <c r="I8" s="67"/>
      <c r="J8" s="67"/>
      <c r="K8" s="67"/>
      <c r="L8" s="67"/>
      <c r="M8" s="23"/>
      <c r="N8" s="23"/>
      <c r="O8" s="29"/>
    </row>
    <row r="9" spans="1:15" s="22" customFormat="1" ht="29" customHeight="1" x14ac:dyDescent="0.3">
      <c r="A9" s="67"/>
      <c r="B9" s="117" t="s">
        <v>608</v>
      </c>
      <c r="C9" s="118"/>
      <c r="D9" s="70" t="s">
        <v>587</v>
      </c>
      <c r="E9" s="70" t="s">
        <v>45</v>
      </c>
      <c r="F9" s="70" t="s">
        <v>46</v>
      </c>
      <c r="G9" s="70" t="s">
        <v>47</v>
      </c>
      <c r="H9" s="70" t="s">
        <v>22</v>
      </c>
      <c r="I9" s="67"/>
      <c r="J9" s="67"/>
      <c r="K9" s="67"/>
      <c r="L9" s="67"/>
      <c r="M9" s="23"/>
      <c r="N9" s="23"/>
      <c r="O9" s="29"/>
    </row>
    <row r="10" spans="1:15" s="22" customFormat="1" ht="12.5" x14ac:dyDescent="0.25">
      <c r="A10" s="67"/>
      <c r="B10" s="119" t="s">
        <v>669</v>
      </c>
      <c r="C10" s="120"/>
      <c r="D10" s="77">
        <v>2023</v>
      </c>
      <c r="E10" s="75">
        <v>0.78</v>
      </c>
      <c r="F10" s="75">
        <v>9.6999999999999993</v>
      </c>
      <c r="G10" s="75">
        <v>3.8</v>
      </c>
      <c r="H10" s="73">
        <v>15719</v>
      </c>
      <c r="I10" s="71"/>
      <c r="J10" s="71"/>
      <c r="K10" s="71"/>
      <c r="L10" s="67"/>
      <c r="M10" s="23"/>
      <c r="N10" s="23"/>
      <c r="O10" s="29"/>
    </row>
    <row r="11" spans="1:15" s="22" customFormat="1" ht="12.5" x14ac:dyDescent="0.25">
      <c r="A11" s="67"/>
      <c r="B11" s="119" t="s">
        <v>669</v>
      </c>
      <c r="C11" s="120"/>
      <c r="D11" s="77">
        <v>2022</v>
      </c>
      <c r="E11" s="75">
        <v>0.79</v>
      </c>
      <c r="F11" s="75">
        <v>9.8000000000000007</v>
      </c>
      <c r="G11" s="75">
        <v>3.9</v>
      </c>
      <c r="H11" s="73">
        <v>15867</v>
      </c>
      <c r="I11" s="71"/>
      <c r="J11" s="71"/>
      <c r="K11" s="71"/>
      <c r="L11" s="67"/>
      <c r="M11" s="23"/>
      <c r="N11" s="23"/>
      <c r="O11" s="29"/>
    </row>
    <row r="12" spans="1:15" s="25" customFormat="1" x14ac:dyDescent="0.25">
      <c r="A12" s="67"/>
      <c r="B12" s="119" t="s">
        <v>669</v>
      </c>
      <c r="C12" s="120"/>
      <c r="D12" s="77">
        <v>2021</v>
      </c>
      <c r="E12" s="75">
        <v>0.76</v>
      </c>
      <c r="F12" s="75">
        <v>9.6999999999999993</v>
      </c>
      <c r="G12" s="75">
        <v>3.7</v>
      </c>
      <c r="H12" s="73">
        <v>15341</v>
      </c>
      <c r="I12" s="71"/>
      <c r="J12" s="71"/>
      <c r="K12" s="71"/>
      <c r="L12" s="67"/>
      <c r="M12" s="26"/>
      <c r="N12" s="26"/>
      <c r="O12" s="30"/>
    </row>
    <row r="13" spans="1:15" s="25" customFormat="1" x14ac:dyDescent="0.25">
      <c r="A13" s="67"/>
      <c r="B13" s="119" t="s">
        <v>669</v>
      </c>
      <c r="C13" s="120"/>
      <c r="D13" s="77">
        <v>2020</v>
      </c>
      <c r="E13" s="75">
        <v>0.77</v>
      </c>
      <c r="F13" s="75">
        <v>9.8000000000000007</v>
      </c>
      <c r="G13" s="75">
        <v>3.7</v>
      </c>
      <c r="H13" s="73">
        <v>15302</v>
      </c>
      <c r="I13" s="71"/>
      <c r="J13" s="71"/>
      <c r="K13" s="71"/>
      <c r="L13" s="67"/>
      <c r="M13" s="26"/>
      <c r="N13" s="26"/>
      <c r="O13" s="30"/>
    </row>
    <row r="14" spans="1:15" s="25" customFormat="1" x14ac:dyDescent="0.25">
      <c r="A14" s="67"/>
      <c r="B14" s="119" t="s">
        <v>669</v>
      </c>
      <c r="C14" s="120"/>
      <c r="D14" s="77">
        <v>2019</v>
      </c>
      <c r="E14" s="75">
        <v>0.76</v>
      </c>
      <c r="F14" s="75">
        <v>9.9</v>
      </c>
      <c r="G14" s="75">
        <v>3.7</v>
      </c>
      <c r="H14" s="73">
        <v>15475</v>
      </c>
      <c r="I14" s="71"/>
      <c r="J14" s="71"/>
      <c r="K14" s="71"/>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62.5" x14ac:dyDescent="0.25">
      <c r="A16" s="67"/>
      <c r="B16" s="108" t="s">
        <v>618</v>
      </c>
      <c r="C16" s="121"/>
      <c r="D16" s="121"/>
      <c r="E16" s="121"/>
      <c r="F16" s="121"/>
      <c r="G16" s="121"/>
      <c r="H16" s="121"/>
      <c r="I16" s="121"/>
      <c r="J16" s="121"/>
      <c r="K16" s="121"/>
      <c r="L16" s="67"/>
      <c r="M16" s="23" t="s">
        <v>617</v>
      </c>
      <c r="N16" s="23"/>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29" customHeight="1" x14ac:dyDescent="0.3">
      <c r="A18" s="67"/>
      <c r="B18" s="117" t="s">
        <v>608</v>
      </c>
      <c r="C18" s="118"/>
      <c r="D18" s="70" t="s">
        <v>587</v>
      </c>
      <c r="E18" s="70" t="s">
        <v>45</v>
      </c>
      <c r="F18" s="70" t="s">
        <v>46</v>
      </c>
      <c r="G18" s="70" t="s">
        <v>47</v>
      </c>
      <c r="H18" s="70" t="s">
        <v>22</v>
      </c>
      <c r="I18" s="67"/>
      <c r="J18" s="67"/>
      <c r="K18" s="67"/>
      <c r="L18" s="67"/>
      <c r="M18" s="23"/>
      <c r="N18" s="23"/>
      <c r="O18" s="29"/>
    </row>
    <row r="19" spans="1:15" s="22" customFormat="1" ht="12.5" x14ac:dyDescent="0.25">
      <c r="A19" s="67"/>
      <c r="B19" s="119" t="s">
        <v>669</v>
      </c>
      <c r="C19" s="120"/>
      <c r="D19" s="77">
        <v>2023</v>
      </c>
      <c r="E19" s="75">
        <v>0.84</v>
      </c>
      <c r="F19" s="75">
        <v>11.3</v>
      </c>
      <c r="G19" s="75">
        <v>3.9</v>
      </c>
      <c r="H19" s="73">
        <v>15726</v>
      </c>
      <c r="I19" s="71"/>
      <c r="J19" s="71"/>
      <c r="K19" s="71"/>
      <c r="L19" s="67"/>
      <c r="M19" s="23"/>
      <c r="N19" s="23"/>
      <c r="O19" s="29"/>
    </row>
    <row r="20" spans="1:15" s="22" customFormat="1" ht="12.5" x14ac:dyDescent="0.25">
      <c r="A20" s="67"/>
      <c r="B20" s="119" t="s">
        <v>669</v>
      </c>
      <c r="C20" s="120"/>
      <c r="D20" s="77">
        <v>2022</v>
      </c>
      <c r="E20" s="75">
        <v>0.84</v>
      </c>
      <c r="F20" s="75">
        <v>11.3</v>
      </c>
      <c r="G20" s="75">
        <v>3.9</v>
      </c>
      <c r="H20" s="73">
        <v>15877</v>
      </c>
      <c r="I20" s="71"/>
      <c r="J20" s="71"/>
      <c r="K20" s="71"/>
      <c r="L20" s="67"/>
      <c r="M20" s="23"/>
      <c r="N20" s="23"/>
      <c r="O20" s="29"/>
    </row>
    <row r="21" spans="1:15" s="22" customFormat="1" ht="12.5" x14ac:dyDescent="0.25">
      <c r="A21" s="67"/>
      <c r="B21" s="119" t="s">
        <v>669</v>
      </c>
      <c r="C21" s="120"/>
      <c r="D21" s="77">
        <v>2021</v>
      </c>
      <c r="E21" s="75">
        <v>0.83</v>
      </c>
      <c r="F21" s="75">
        <v>11</v>
      </c>
      <c r="G21" s="75">
        <v>3.8</v>
      </c>
      <c r="H21" s="73">
        <v>15353</v>
      </c>
      <c r="I21" s="71"/>
      <c r="J21" s="71"/>
      <c r="K21" s="71"/>
      <c r="L21" s="67"/>
      <c r="M21" s="23"/>
      <c r="N21" s="23"/>
      <c r="O21" s="29"/>
    </row>
    <row r="22" spans="1:15" s="22" customFormat="1" ht="12.5" x14ac:dyDescent="0.25">
      <c r="A22" s="67"/>
      <c r="B22" s="119" t="s">
        <v>669</v>
      </c>
      <c r="C22" s="120"/>
      <c r="D22" s="77">
        <v>2020</v>
      </c>
      <c r="E22" s="75">
        <v>0.83</v>
      </c>
      <c r="F22" s="75">
        <v>11.1</v>
      </c>
      <c r="G22" s="75">
        <v>3.8</v>
      </c>
      <c r="H22" s="73">
        <v>15285</v>
      </c>
      <c r="I22" s="71"/>
      <c r="J22" s="71"/>
      <c r="K22" s="71"/>
      <c r="L22" s="67"/>
      <c r="M22" s="23"/>
      <c r="N22" s="23"/>
      <c r="O22" s="29"/>
    </row>
    <row r="23" spans="1:15" s="22" customFormat="1" ht="12.5" x14ac:dyDescent="0.25">
      <c r="A23" s="67"/>
      <c r="B23" s="119" t="s">
        <v>669</v>
      </c>
      <c r="C23" s="120"/>
      <c r="D23" s="77">
        <v>2019</v>
      </c>
      <c r="E23" s="75">
        <v>0.83</v>
      </c>
      <c r="F23" s="75">
        <v>11.1</v>
      </c>
      <c r="G23" s="75">
        <v>3.8</v>
      </c>
      <c r="H23" s="73">
        <v>15477</v>
      </c>
      <c r="I23" s="71"/>
      <c r="J23" s="71"/>
      <c r="K23" s="71"/>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2" customFormat="1" ht="12.5" hidden="1" x14ac:dyDescent="0.25">
      <c r="A25" s="67"/>
      <c r="B25" s="67"/>
      <c r="C25" s="67"/>
      <c r="D25" s="67"/>
      <c r="E25" s="67"/>
      <c r="F25" s="67"/>
      <c r="G25" s="67"/>
      <c r="H25" s="67"/>
      <c r="I25" s="67"/>
      <c r="J25" s="67"/>
      <c r="K25" s="67"/>
      <c r="L25" s="67"/>
      <c r="M25" s="23"/>
      <c r="N25" s="23"/>
      <c r="O25" s="29"/>
    </row>
    <row r="26" spans="1:15" s="22" customFormat="1" ht="12.5" hidden="1" x14ac:dyDescent="0.25">
      <c r="A26" s="67"/>
      <c r="B26" s="67"/>
      <c r="C26" s="67"/>
      <c r="D26" s="67"/>
      <c r="E26" s="67"/>
      <c r="F26" s="67"/>
      <c r="G26" s="67"/>
      <c r="H26" s="67"/>
      <c r="I26" s="67"/>
      <c r="J26" s="67"/>
      <c r="K26" s="67"/>
      <c r="L26" s="67"/>
      <c r="M26" s="23"/>
      <c r="N26" s="23"/>
      <c r="O26" s="29"/>
    </row>
    <row r="27" spans="1:15" s="22" customFormat="1" ht="12.5" hidden="1" x14ac:dyDescent="0.25">
      <c r="A27" s="67"/>
      <c r="B27" s="67"/>
      <c r="C27" s="67"/>
      <c r="D27" s="67"/>
      <c r="E27" s="67"/>
      <c r="F27" s="67"/>
      <c r="G27" s="67"/>
      <c r="H27" s="67"/>
      <c r="I27" s="67"/>
      <c r="J27" s="67"/>
      <c r="K27" s="67"/>
      <c r="L27" s="67"/>
      <c r="M27" s="23"/>
      <c r="N27" s="23"/>
      <c r="O27" s="29"/>
    </row>
    <row r="28" spans="1:15" s="22" customFormat="1" ht="12.5" hidden="1" x14ac:dyDescent="0.25">
      <c r="A28" s="67"/>
      <c r="B28" s="67"/>
      <c r="C28" s="67"/>
      <c r="D28" s="67"/>
      <c r="E28" s="67"/>
      <c r="F28" s="67"/>
      <c r="G28" s="67"/>
      <c r="H28" s="67"/>
      <c r="I28" s="67"/>
      <c r="J28" s="67"/>
      <c r="K28" s="67"/>
      <c r="L28" s="67"/>
      <c r="M28" s="23"/>
      <c r="N28" s="23"/>
      <c r="O28" s="29"/>
    </row>
    <row r="29" spans="1:15" s="22" customFormat="1" ht="12.5" hidden="1" x14ac:dyDescent="0.25">
      <c r="A29" s="67"/>
      <c r="B29" s="67"/>
      <c r="C29" s="67"/>
      <c r="D29" s="67"/>
      <c r="E29" s="67"/>
      <c r="F29" s="67"/>
      <c r="G29" s="67"/>
      <c r="H29" s="67"/>
      <c r="I29" s="67"/>
      <c r="J29" s="67"/>
      <c r="K29" s="67"/>
      <c r="L29" s="67"/>
      <c r="M29" s="23"/>
      <c r="N29" s="23"/>
      <c r="O29" s="29"/>
    </row>
    <row r="30" spans="1:15" s="22" customFormat="1" ht="12.5" hidden="1" x14ac:dyDescent="0.25">
      <c r="A30" s="67"/>
      <c r="B30" s="67"/>
      <c r="C30" s="67"/>
      <c r="D30" s="67"/>
      <c r="E30" s="67"/>
      <c r="F30" s="67"/>
      <c r="G30" s="67"/>
      <c r="H30" s="67"/>
      <c r="I30" s="67"/>
      <c r="J30" s="67"/>
      <c r="K30" s="67"/>
      <c r="L30" s="67"/>
      <c r="M30" s="23"/>
      <c r="N30" s="23"/>
      <c r="O30" s="29"/>
    </row>
    <row r="31" spans="1:15" s="22" customFormat="1" ht="12.5" hidden="1" x14ac:dyDescent="0.25">
      <c r="A31" s="67"/>
      <c r="B31" s="67"/>
      <c r="C31" s="67"/>
      <c r="D31" s="67"/>
      <c r="E31" s="67"/>
      <c r="F31" s="67"/>
      <c r="G31" s="67"/>
      <c r="H31" s="67"/>
      <c r="I31" s="67"/>
      <c r="J31" s="67"/>
      <c r="K31" s="67"/>
      <c r="L31" s="67"/>
      <c r="M31" s="23"/>
      <c r="N31" s="23"/>
      <c r="O31" s="29"/>
    </row>
    <row r="32" spans="1:15" s="22" customFormat="1" ht="12.5" hidden="1" x14ac:dyDescent="0.25">
      <c r="A32" s="67"/>
      <c r="B32" s="67"/>
      <c r="C32" s="67"/>
      <c r="D32" s="67"/>
      <c r="E32" s="67"/>
      <c r="F32" s="67"/>
      <c r="G32" s="67"/>
      <c r="H32" s="67"/>
      <c r="I32" s="67"/>
      <c r="J32" s="67"/>
      <c r="K32" s="67"/>
      <c r="L32" s="67"/>
      <c r="M32" s="23"/>
      <c r="N32" s="23"/>
      <c r="O32" s="29"/>
    </row>
    <row r="33" spans="1:15" s="22" customFormat="1" ht="12.5" hidden="1" x14ac:dyDescent="0.25">
      <c r="A33" s="67"/>
      <c r="B33" s="67"/>
      <c r="C33" s="67"/>
      <c r="D33" s="67"/>
      <c r="E33" s="67"/>
      <c r="F33" s="67"/>
      <c r="G33" s="67"/>
      <c r="H33" s="67"/>
      <c r="I33" s="67"/>
      <c r="J33" s="67"/>
      <c r="K33" s="67"/>
      <c r="L33" s="67"/>
      <c r="M33" s="23"/>
      <c r="N33" s="23"/>
      <c r="O33" s="29"/>
    </row>
    <row r="34" spans="1:15" s="22" customFormat="1" ht="12.5" hidden="1" x14ac:dyDescent="0.25">
      <c r="A34" s="67"/>
      <c r="B34" s="67"/>
      <c r="C34" s="67"/>
      <c r="D34" s="67"/>
      <c r="E34" s="67"/>
      <c r="F34" s="67"/>
      <c r="G34" s="67"/>
      <c r="H34" s="67"/>
      <c r="I34" s="67"/>
      <c r="J34" s="67"/>
      <c r="K34" s="67"/>
      <c r="L34" s="67"/>
      <c r="M34" s="23"/>
      <c r="N34" s="23"/>
      <c r="O34" s="29"/>
    </row>
    <row r="35" spans="1:15" s="22" customFormat="1" ht="12.5" hidden="1" x14ac:dyDescent="0.25">
      <c r="A35" s="67"/>
      <c r="B35" s="67"/>
      <c r="C35" s="67"/>
      <c r="D35" s="67"/>
      <c r="E35" s="67"/>
      <c r="F35" s="67"/>
      <c r="G35" s="67"/>
      <c r="H35" s="67"/>
      <c r="I35" s="67"/>
      <c r="J35" s="67"/>
      <c r="K35" s="67"/>
      <c r="L35" s="67"/>
      <c r="M35" s="23"/>
      <c r="N35" s="23"/>
      <c r="O35" s="29"/>
    </row>
    <row r="36" spans="1:15" s="22" customFormat="1" ht="12.5" hidden="1" x14ac:dyDescent="0.25">
      <c r="A36" s="67"/>
      <c r="B36" s="67"/>
      <c r="C36" s="67"/>
      <c r="D36" s="67"/>
      <c r="E36" s="67"/>
      <c r="F36" s="67"/>
      <c r="G36" s="67"/>
      <c r="H36" s="67"/>
      <c r="I36" s="67"/>
      <c r="J36" s="67"/>
      <c r="K36" s="67"/>
      <c r="L36" s="67"/>
      <c r="M36" s="23"/>
      <c r="N36" s="23"/>
      <c r="O36" s="29"/>
    </row>
    <row r="37" spans="1:15" s="22" customFormat="1" ht="12.5" hidden="1" x14ac:dyDescent="0.25">
      <c r="A37" s="67"/>
      <c r="B37" s="67"/>
      <c r="C37" s="67"/>
      <c r="D37" s="67"/>
      <c r="E37" s="67"/>
      <c r="F37" s="67"/>
      <c r="G37" s="67"/>
      <c r="H37" s="67"/>
      <c r="I37" s="67"/>
      <c r="J37" s="67"/>
      <c r="K37" s="67"/>
      <c r="L37" s="67"/>
      <c r="M37" s="23"/>
      <c r="N37" s="23"/>
      <c r="O37" s="29"/>
    </row>
    <row r="38" spans="1:15" s="22" customFormat="1" ht="12.5" hidden="1" x14ac:dyDescent="0.25">
      <c r="A38" s="67"/>
      <c r="B38" s="67"/>
      <c r="C38" s="67"/>
      <c r="D38" s="67"/>
      <c r="E38" s="67"/>
      <c r="F38" s="67"/>
      <c r="G38" s="67"/>
      <c r="H38" s="67"/>
      <c r="I38" s="67"/>
      <c r="J38" s="67"/>
      <c r="K38" s="67"/>
      <c r="L38" s="67"/>
      <c r="M38" s="23"/>
      <c r="N38" s="23"/>
      <c r="O38" s="29"/>
    </row>
    <row r="39" spans="1:15" s="22" customFormat="1" ht="12.5" hidden="1" x14ac:dyDescent="0.25">
      <c r="A39" s="67"/>
      <c r="B39" s="67"/>
      <c r="C39" s="67"/>
      <c r="D39" s="67"/>
      <c r="E39" s="67"/>
      <c r="F39" s="67"/>
      <c r="G39" s="67"/>
      <c r="H39" s="67"/>
      <c r="I39" s="67"/>
      <c r="J39" s="67"/>
      <c r="K39" s="67"/>
      <c r="L39" s="67"/>
      <c r="M39" s="23"/>
      <c r="N39" s="23"/>
      <c r="O39" s="29"/>
    </row>
    <row r="40" spans="1:15" s="22" customFormat="1" ht="12.5" hidden="1" x14ac:dyDescent="0.25">
      <c r="A40" s="67"/>
      <c r="B40" s="67"/>
      <c r="C40" s="67"/>
      <c r="D40" s="67"/>
      <c r="E40" s="67"/>
      <c r="F40" s="67"/>
      <c r="G40" s="67"/>
      <c r="H40" s="67"/>
      <c r="I40" s="67"/>
      <c r="J40" s="67"/>
      <c r="K40" s="67"/>
      <c r="L40" s="67"/>
      <c r="M40" s="23"/>
      <c r="N40" s="23"/>
      <c r="O40" s="29"/>
    </row>
    <row r="41" spans="1:15" s="22" customFormat="1" ht="12.5" hidden="1" x14ac:dyDescent="0.25">
      <c r="A41" s="67"/>
      <c r="B41" s="67"/>
      <c r="C41" s="67"/>
      <c r="D41" s="67"/>
      <c r="E41" s="67"/>
      <c r="F41" s="67"/>
      <c r="G41" s="67"/>
      <c r="H41" s="67"/>
      <c r="I41" s="67"/>
      <c r="J41" s="67"/>
      <c r="K41" s="67"/>
      <c r="L41" s="67"/>
      <c r="M41" s="23"/>
      <c r="N41" s="23"/>
      <c r="O41" s="29"/>
    </row>
    <row r="42" spans="1:15" s="22" customFormat="1" ht="12.5" hidden="1" x14ac:dyDescent="0.25">
      <c r="A42" s="67"/>
      <c r="B42" s="67"/>
      <c r="C42" s="67"/>
      <c r="D42" s="67"/>
      <c r="E42" s="67"/>
      <c r="F42" s="67"/>
      <c r="G42" s="67"/>
      <c r="H42" s="67"/>
      <c r="I42" s="67"/>
      <c r="J42" s="67"/>
      <c r="K42" s="67"/>
      <c r="L42" s="67"/>
      <c r="M42" s="23"/>
      <c r="N42" s="23"/>
      <c r="O42" s="29"/>
    </row>
    <row r="43" spans="1:15" s="22" customFormat="1" ht="12.5" hidden="1"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hkD5Fg0d9quGpiJUsB46EsQ9062AeKjKoe+/PWxFp42AxzwHYz0nidSFi1GSYad5V70D17eYyQEoiCI+Li8Rvg==" saltValue="bfM13prJdx0V1a3KgWi1Sw==" spinCount="100000" sheet="1" objects="1" scenarios="1"/>
  <mergeCells count="18">
    <mergeCell ref="B9:C9"/>
    <mergeCell ref="A1:B2"/>
    <mergeCell ref="C1:J1"/>
    <mergeCell ref="C2:K2"/>
    <mergeCell ref="B5:K5"/>
    <mergeCell ref="B7:K7"/>
    <mergeCell ref="B23:C23"/>
    <mergeCell ref="B10:C10"/>
    <mergeCell ref="B11:C11"/>
    <mergeCell ref="B12:C12"/>
    <mergeCell ref="B13:C13"/>
    <mergeCell ref="B14:C14"/>
    <mergeCell ref="B16:K16"/>
    <mergeCell ref="B18:C18"/>
    <mergeCell ref="B19:C19"/>
    <mergeCell ref="B20:C20"/>
    <mergeCell ref="B21:C21"/>
    <mergeCell ref="B22:C22"/>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topLeftCell="A5" zoomScale="90" zoomScaleNormal="90"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0" width="9.59765625" style="2" customWidth="1"/>
    <col min="11" max="11" width="9.0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4" t="s">
        <v>242</v>
      </c>
      <c r="B10" s="84"/>
      <c r="C10" s="84"/>
      <c r="D10" s="84"/>
      <c r="E10" s="84"/>
      <c r="F10" s="84"/>
      <c r="G10" s="84"/>
      <c r="H10" s="84"/>
      <c r="I10" s="84"/>
      <c r="J10" s="84"/>
      <c r="K10" s="84"/>
    </row>
    <row r="11" spans="1:11" ht="44.25" customHeight="1" x14ac:dyDescent="0.3">
      <c r="A11" s="85" t="str">
        <f>REPsubtitle</f>
        <v>2023 All Schools Summary Report</v>
      </c>
      <c r="B11" s="85"/>
      <c r="C11" s="85"/>
      <c r="D11" s="85"/>
      <c r="E11" s="85"/>
      <c r="F11" s="85"/>
      <c r="G11" s="85"/>
      <c r="H11" s="85"/>
      <c r="I11" s="85"/>
      <c r="J11" s="85"/>
      <c r="K11" s="85"/>
    </row>
    <row r="12" spans="1:11" ht="13" x14ac:dyDescent="0.3"/>
    <row r="13" spans="1:11" ht="13" x14ac:dyDescent="0.3"/>
    <row r="14" spans="1:11" ht="12.75" customHeight="1" x14ac:dyDescent="0.3"/>
    <row r="15" spans="1:11" ht="13" x14ac:dyDescent="0.3"/>
    <row r="16" spans="1:11" ht="18" x14ac:dyDescent="0.4">
      <c r="A16" s="86"/>
      <c r="B16" s="86"/>
      <c r="C16" s="86"/>
      <c r="D16" s="86"/>
      <c r="E16" s="86"/>
      <c r="F16" s="86"/>
      <c r="G16" s="86"/>
      <c r="H16" s="86"/>
      <c r="I16" s="86"/>
      <c r="J16" s="86"/>
      <c r="K16" s="86"/>
    </row>
    <row r="17" spans="1:11" ht="12.75" customHeight="1" x14ac:dyDescent="0.3"/>
    <row r="18" spans="1:11" ht="71.150000000000006" customHeight="1" x14ac:dyDescent="0.3">
      <c r="A18" s="87" t="str">
        <f>IF(REPtype=1,"",REPSchName)</f>
        <v/>
      </c>
      <c r="B18" s="87"/>
      <c r="C18" s="87"/>
      <c r="D18" s="87"/>
      <c r="E18" s="87"/>
      <c r="F18" s="87"/>
      <c r="G18" s="87"/>
      <c r="H18" s="87"/>
      <c r="I18" s="87"/>
      <c r="J18" s="87"/>
      <c r="K18" s="87"/>
    </row>
    <row r="19" spans="1:11" ht="26.25" customHeight="1" x14ac:dyDescent="0.3">
      <c r="A19" s="88"/>
      <c r="B19" s="88"/>
      <c r="C19" s="88"/>
      <c r="D19" s="88"/>
      <c r="E19" s="88"/>
      <c r="F19" s="88"/>
      <c r="G19" s="88"/>
      <c r="H19" s="88"/>
      <c r="I19" s="88"/>
      <c r="J19" s="88"/>
      <c r="K19" s="88"/>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3">
        <f>REPdate</f>
        <v>45108</v>
      </c>
      <c r="B34" s="83"/>
      <c r="C34" s="83"/>
    </row>
    <row r="35" spans="1:11" ht="18.5" x14ac:dyDescent="0.45">
      <c r="A35" s="66" t="s">
        <v>577</v>
      </c>
    </row>
    <row r="36" spans="1:11" ht="13" x14ac:dyDescent="0.3"/>
    <row r="37" spans="1:11" ht="12.75" customHeight="1" x14ac:dyDescent="0.3"/>
    <row r="38" spans="1:11" ht="13" x14ac:dyDescent="0.3"/>
    <row r="39" spans="1:11" ht="13" x14ac:dyDescent="0.3"/>
    <row r="40" spans="1:11" ht="13" x14ac:dyDescent="0.3">
      <c r="K40" s="50" t="s">
        <v>144</v>
      </c>
    </row>
    <row r="41" spans="1:11" ht="13" x14ac:dyDescent="0.3">
      <c r="K41" s="50" t="s">
        <v>145</v>
      </c>
    </row>
    <row r="42" spans="1:11" ht="13" x14ac:dyDescent="0.3"/>
  </sheetData>
  <sheetProtection algorithmName="SHA-512" hashValue="h6Hske98JTgCP1CnheLEeRyXugCMYf4ihSfswe18F37Js80//6XJqZHBqKt/IDZKKVYd7jR9yvyX+eGgWBTEYA==" saltValue="RgPBiogWrD5XfBNt2/CfCw=="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F5A3-0554-4973-9560-BEF865152EC5}">
  <sheetPr codeName="Sheet30"/>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684</v>
      </c>
      <c r="B1" s="109"/>
      <c r="C1" s="110" t="s">
        <v>231</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08" t="s">
        <v>619</v>
      </c>
      <c r="C5" s="108"/>
      <c r="D5" s="108"/>
      <c r="E5" s="108"/>
      <c r="F5" s="108"/>
      <c r="G5" s="108"/>
      <c r="H5" s="108"/>
      <c r="I5" s="108"/>
      <c r="J5" s="108"/>
      <c r="K5" s="108"/>
      <c r="L5" s="68"/>
      <c r="M5" s="26" t="s">
        <v>619</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50</v>
      </c>
      <c r="C9" s="106"/>
      <c r="D9" s="106"/>
      <c r="E9" s="106"/>
      <c r="F9" s="106"/>
      <c r="G9" s="75">
        <v>97.4</v>
      </c>
      <c r="H9" s="75">
        <v>97.7</v>
      </c>
      <c r="I9" s="75">
        <v>97.7</v>
      </c>
      <c r="J9" s="75">
        <v>97</v>
      </c>
      <c r="K9" s="75">
        <v>97</v>
      </c>
      <c r="L9" s="67"/>
      <c r="M9" s="23"/>
      <c r="N9" s="23" t="s">
        <v>50</v>
      </c>
      <c r="O9" s="29"/>
    </row>
    <row r="10" spans="1:15" s="22" customFormat="1" ht="12.5" x14ac:dyDescent="0.25">
      <c r="A10" s="67"/>
      <c r="B10" s="106" t="s">
        <v>51</v>
      </c>
      <c r="C10" s="106"/>
      <c r="D10" s="106"/>
      <c r="E10" s="106"/>
      <c r="F10" s="106"/>
      <c r="G10" s="75">
        <v>51.8</v>
      </c>
      <c r="H10" s="75">
        <v>51</v>
      </c>
      <c r="I10" s="75">
        <v>51.1</v>
      </c>
      <c r="J10" s="75">
        <v>49.4</v>
      </c>
      <c r="K10" s="75">
        <v>48.8</v>
      </c>
      <c r="L10" s="67"/>
      <c r="M10" s="23"/>
      <c r="N10" s="23" t="s">
        <v>51</v>
      </c>
      <c r="O10" s="29"/>
    </row>
    <row r="11" spans="1:15" s="22" customFormat="1" ht="12.5" x14ac:dyDescent="0.25">
      <c r="A11" s="67"/>
      <c r="B11" s="106" t="s">
        <v>52</v>
      </c>
      <c r="C11" s="106"/>
      <c r="D11" s="106"/>
      <c r="E11" s="106"/>
      <c r="F11" s="106"/>
      <c r="G11" s="75">
        <v>82.5</v>
      </c>
      <c r="H11" s="75">
        <v>82.8</v>
      </c>
      <c r="I11" s="75">
        <v>82</v>
      </c>
      <c r="J11" s="75">
        <v>80.8</v>
      </c>
      <c r="K11" s="75">
        <v>79.400000000000006</v>
      </c>
      <c r="L11" s="67"/>
      <c r="M11" s="23"/>
      <c r="N11" s="23" t="s">
        <v>52</v>
      </c>
      <c r="O11" s="29"/>
    </row>
    <row r="12" spans="1:15" s="25" customFormat="1" x14ac:dyDescent="0.25">
      <c r="A12" s="67"/>
      <c r="B12" s="106" t="s">
        <v>53</v>
      </c>
      <c r="C12" s="106"/>
      <c r="D12" s="106"/>
      <c r="E12" s="106"/>
      <c r="F12" s="106"/>
      <c r="G12" s="75">
        <v>44.8</v>
      </c>
      <c r="H12" s="75">
        <v>45.4</v>
      </c>
      <c r="I12" s="75">
        <v>42</v>
      </c>
      <c r="J12" s="75">
        <v>40.799999999999997</v>
      </c>
      <c r="K12" s="75">
        <v>38.700000000000003</v>
      </c>
      <c r="L12" s="67"/>
      <c r="M12" s="26"/>
      <c r="N12" s="26" t="s">
        <v>53</v>
      </c>
      <c r="O12" s="30"/>
    </row>
    <row r="13" spans="1:15" s="25" customFormat="1" x14ac:dyDescent="0.25">
      <c r="A13" s="67"/>
      <c r="B13" s="106" t="s">
        <v>54</v>
      </c>
      <c r="C13" s="106"/>
      <c r="D13" s="106"/>
      <c r="E13" s="106"/>
      <c r="F13" s="106"/>
      <c r="G13" s="75">
        <v>27.9</v>
      </c>
      <c r="H13" s="75">
        <v>27.8</v>
      </c>
      <c r="I13" s="75">
        <v>26.6</v>
      </c>
      <c r="J13" s="75">
        <v>24.3</v>
      </c>
      <c r="K13" s="75">
        <v>23.6</v>
      </c>
      <c r="L13" s="67"/>
      <c r="M13" s="26"/>
      <c r="N13" s="26" t="s">
        <v>54</v>
      </c>
      <c r="O13" s="30"/>
    </row>
    <row r="14" spans="1:15" s="25" customFormat="1" x14ac:dyDescent="0.25">
      <c r="A14" s="67"/>
      <c r="B14" s="106" t="s">
        <v>55</v>
      </c>
      <c r="C14" s="106"/>
      <c r="D14" s="106"/>
      <c r="E14" s="106"/>
      <c r="F14" s="106"/>
      <c r="G14" s="75">
        <v>4.3</v>
      </c>
      <c r="H14" s="75">
        <v>4.0999999999999996</v>
      </c>
      <c r="I14" s="75">
        <v>4</v>
      </c>
      <c r="J14" s="75">
        <v>3.8</v>
      </c>
      <c r="K14" s="75">
        <v>3.4</v>
      </c>
      <c r="L14" s="67"/>
      <c r="M14" s="26"/>
      <c r="N14" s="26" t="s">
        <v>55</v>
      </c>
      <c r="O14" s="30"/>
    </row>
    <row r="15" spans="1:15" s="22" customFormat="1" ht="12.5" x14ac:dyDescent="0.25">
      <c r="A15" s="67"/>
      <c r="B15" s="106" t="s">
        <v>56</v>
      </c>
      <c r="C15" s="106"/>
      <c r="D15" s="106"/>
      <c r="E15" s="106"/>
      <c r="F15" s="106"/>
      <c r="G15" s="75">
        <v>30.2</v>
      </c>
      <c r="H15" s="75">
        <v>31.3</v>
      </c>
      <c r="I15" s="75">
        <v>32.299999999999997</v>
      </c>
      <c r="J15" s="75">
        <v>30.5</v>
      </c>
      <c r="K15" s="75">
        <v>28.6</v>
      </c>
      <c r="L15" s="67"/>
      <c r="M15" s="23"/>
      <c r="N15" s="23" t="s">
        <v>56</v>
      </c>
      <c r="O15" s="29"/>
    </row>
    <row r="16" spans="1:15" s="22" customFormat="1" ht="12.5" x14ac:dyDescent="0.25">
      <c r="A16" s="67"/>
      <c r="B16" s="106" t="s">
        <v>31</v>
      </c>
      <c r="C16" s="106"/>
      <c r="D16" s="106"/>
      <c r="E16" s="106"/>
      <c r="F16" s="106"/>
      <c r="G16" s="75">
        <v>2.6</v>
      </c>
      <c r="H16" s="75">
        <v>2.9</v>
      </c>
      <c r="I16" s="75">
        <v>2.9</v>
      </c>
      <c r="J16" s="75">
        <v>2.2999999999999998</v>
      </c>
      <c r="K16" s="75">
        <v>2.2000000000000002</v>
      </c>
      <c r="L16" s="67"/>
      <c r="M16" s="23"/>
      <c r="N16" s="23" t="s">
        <v>31</v>
      </c>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12.5" x14ac:dyDescent="0.25">
      <c r="A18" s="67"/>
      <c r="B18" s="106" t="s">
        <v>24</v>
      </c>
      <c r="C18" s="106"/>
      <c r="D18" s="106"/>
      <c r="E18" s="106"/>
      <c r="F18" s="106"/>
      <c r="G18" s="73">
        <v>15673</v>
      </c>
      <c r="H18" s="73">
        <v>15470</v>
      </c>
      <c r="I18" s="73">
        <v>15538</v>
      </c>
      <c r="J18" s="73">
        <v>16013</v>
      </c>
      <c r="K18" s="73">
        <v>15863</v>
      </c>
      <c r="L18" s="67"/>
      <c r="M18" s="23"/>
      <c r="N18" s="23" t="s">
        <v>24</v>
      </c>
      <c r="O18" s="29"/>
    </row>
    <row r="19" spans="1:15" s="22" customFormat="1" ht="12.5" x14ac:dyDescent="0.25">
      <c r="A19" s="67"/>
      <c r="B19" s="67"/>
      <c r="C19" s="67"/>
      <c r="D19" s="67"/>
      <c r="E19" s="67"/>
      <c r="F19" s="67"/>
      <c r="G19" s="67"/>
      <c r="H19" s="67"/>
      <c r="I19" s="67"/>
      <c r="J19" s="67"/>
      <c r="K19" s="67"/>
      <c r="L19" s="67"/>
      <c r="M19" s="23"/>
      <c r="N19" s="23"/>
      <c r="O19" s="29"/>
    </row>
    <row r="20" spans="1:15" s="22" customFormat="1" ht="12.5" x14ac:dyDescent="0.25">
      <c r="A20" s="67"/>
      <c r="B20" s="67"/>
      <c r="C20" s="67"/>
      <c r="D20" s="67"/>
      <c r="E20" s="67"/>
      <c r="F20" s="67"/>
      <c r="G20" s="67"/>
      <c r="H20" s="67"/>
      <c r="I20" s="67"/>
      <c r="J20" s="67"/>
      <c r="K20" s="67"/>
      <c r="L20" s="67"/>
      <c r="M20" s="23"/>
      <c r="N20" s="23"/>
      <c r="O20" s="29"/>
    </row>
    <row r="21" spans="1:15" s="25" customFormat="1" ht="26" x14ac:dyDescent="0.3">
      <c r="A21" s="68"/>
      <c r="B21" s="108" t="s">
        <v>620</v>
      </c>
      <c r="C21" s="108"/>
      <c r="D21" s="108"/>
      <c r="E21" s="108"/>
      <c r="F21" s="108"/>
      <c r="G21" s="108"/>
      <c r="H21" s="108"/>
      <c r="I21" s="108"/>
      <c r="J21" s="108"/>
      <c r="K21" s="108"/>
      <c r="L21" s="68"/>
      <c r="M21" s="26" t="s">
        <v>620</v>
      </c>
      <c r="N21" s="26"/>
      <c r="O21" s="30"/>
    </row>
    <row r="22" spans="1:15" s="22" customFormat="1" ht="12.5" x14ac:dyDescent="0.25">
      <c r="A22" s="67"/>
      <c r="B22" s="67"/>
      <c r="C22" s="67"/>
      <c r="D22" s="67"/>
      <c r="E22" s="67"/>
      <c r="F22" s="67"/>
      <c r="G22" s="67"/>
      <c r="H22" s="67"/>
      <c r="I22" s="67"/>
      <c r="J22" s="67"/>
      <c r="K22" s="67"/>
      <c r="L22" s="67"/>
      <c r="M22" s="23"/>
      <c r="N22" s="23"/>
      <c r="O22" s="29"/>
    </row>
    <row r="23" spans="1:15" s="52" customFormat="1" x14ac:dyDescent="0.3">
      <c r="A23" s="69"/>
      <c r="B23" s="69"/>
      <c r="C23" s="69"/>
      <c r="D23" s="69"/>
      <c r="E23" s="69"/>
      <c r="F23" s="69"/>
      <c r="G23" s="107" t="s">
        <v>669</v>
      </c>
      <c r="H23" s="107"/>
      <c r="I23" s="107"/>
      <c r="J23" s="107"/>
      <c r="K23" s="107"/>
      <c r="L23" s="69"/>
    </row>
    <row r="24" spans="1:15" s="52" customFormat="1" x14ac:dyDescent="0.3">
      <c r="A24" s="69"/>
      <c r="B24" s="69"/>
      <c r="C24" s="69"/>
      <c r="D24" s="69"/>
      <c r="E24" s="69"/>
      <c r="F24" s="69"/>
      <c r="G24" s="70" t="s">
        <v>497</v>
      </c>
      <c r="H24" s="70" t="s">
        <v>498</v>
      </c>
      <c r="I24" s="70" t="s">
        <v>499</v>
      </c>
      <c r="J24" s="70" t="s">
        <v>500</v>
      </c>
      <c r="K24" s="70" t="s">
        <v>532</v>
      </c>
      <c r="L24" s="69"/>
    </row>
    <row r="25" spans="1:15" s="22" customFormat="1" ht="12.5" x14ac:dyDescent="0.25">
      <c r="A25" s="67"/>
      <c r="B25" s="106" t="s">
        <v>182</v>
      </c>
      <c r="C25" s="106"/>
      <c r="D25" s="106"/>
      <c r="E25" s="106"/>
      <c r="F25" s="106"/>
      <c r="G25" s="75">
        <v>89.4</v>
      </c>
      <c r="H25" s="75">
        <v>89.1</v>
      </c>
      <c r="I25" s="75">
        <v>90</v>
      </c>
      <c r="J25" s="75">
        <v>89.7</v>
      </c>
      <c r="K25" s="75">
        <v>89.6</v>
      </c>
      <c r="L25" s="67"/>
      <c r="M25" s="23"/>
      <c r="N25" s="23" t="s">
        <v>182</v>
      </c>
      <c r="O25" s="29"/>
    </row>
    <row r="26" spans="1:15" s="22" customFormat="1" ht="12.5" x14ac:dyDescent="0.25">
      <c r="A26" s="67"/>
      <c r="B26" s="106" t="s">
        <v>183</v>
      </c>
      <c r="C26" s="106"/>
      <c r="D26" s="106"/>
      <c r="E26" s="106"/>
      <c r="F26" s="106"/>
      <c r="G26" s="75">
        <v>10.6</v>
      </c>
      <c r="H26" s="75">
        <v>10.9</v>
      </c>
      <c r="I26" s="75">
        <v>10</v>
      </c>
      <c r="J26" s="75">
        <v>10.3</v>
      </c>
      <c r="K26" s="75">
        <v>10.4</v>
      </c>
      <c r="L26" s="67"/>
      <c r="M26" s="23"/>
      <c r="N26" s="23" t="s">
        <v>183</v>
      </c>
      <c r="O26" s="29"/>
    </row>
    <row r="27" spans="1:15" s="22" customFormat="1" ht="12.5" x14ac:dyDescent="0.25">
      <c r="A27" s="67"/>
      <c r="B27" s="67"/>
      <c r="C27" s="67"/>
      <c r="D27" s="67"/>
      <c r="E27" s="67"/>
      <c r="F27" s="67"/>
      <c r="G27" s="67"/>
      <c r="H27" s="67"/>
      <c r="I27" s="67"/>
      <c r="J27" s="67"/>
      <c r="K27" s="67"/>
      <c r="L27" s="67"/>
      <c r="M27" s="23"/>
      <c r="N27" s="23"/>
      <c r="O27" s="29"/>
    </row>
    <row r="28" spans="1:15" s="22" customFormat="1" ht="12.5" x14ac:dyDescent="0.25">
      <c r="A28" s="67"/>
      <c r="B28" s="106" t="s">
        <v>24</v>
      </c>
      <c r="C28" s="106"/>
      <c r="D28" s="106"/>
      <c r="E28" s="106"/>
      <c r="F28" s="106"/>
      <c r="G28" s="73">
        <v>15218</v>
      </c>
      <c r="H28" s="73">
        <v>15067</v>
      </c>
      <c r="I28" s="73">
        <v>15072</v>
      </c>
      <c r="J28" s="73">
        <v>15460</v>
      </c>
      <c r="K28" s="73">
        <v>15306</v>
      </c>
      <c r="L28" s="67"/>
      <c r="M28" s="23"/>
      <c r="N28" s="23" t="s">
        <v>24</v>
      </c>
      <c r="O28" s="29"/>
    </row>
    <row r="29" spans="1:15" s="22" customFormat="1" ht="12.5" x14ac:dyDescent="0.25">
      <c r="A29" s="67"/>
      <c r="B29" s="67"/>
      <c r="C29" s="67"/>
      <c r="D29" s="67"/>
      <c r="E29" s="67"/>
      <c r="F29" s="67"/>
      <c r="G29" s="67"/>
      <c r="H29" s="67"/>
      <c r="I29" s="67"/>
      <c r="J29" s="67"/>
      <c r="K29" s="67"/>
      <c r="L29" s="67"/>
      <c r="M29" s="23"/>
      <c r="N29" s="23"/>
      <c r="O29" s="29"/>
    </row>
    <row r="30" spans="1:15" s="22" customFormat="1" ht="12.5" x14ac:dyDescent="0.25">
      <c r="A30" s="67"/>
      <c r="B30" s="67"/>
      <c r="C30" s="67"/>
      <c r="D30" s="67"/>
      <c r="E30" s="67"/>
      <c r="F30" s="67"/>
      <c r="G30" s="67"/>
      <c r="H30" s="67"/>
      <c r="I30" s="67"/>
      <c r="J30" s="67"/>
      <c r="K30" s="67"/>
      <c r="L30" s="67"/>
      <c r="M30" s="23"/>
      <c r="N30" s="23"/>
      <c r="O30" s="29"/>
    </row>
    <row r="31" spans="1:15" s="25" customFormat="1" ht="26" x14ac:dyDescent="0.3">
      <c r="A31" s="68"/>
      <c r="B31" s="108" t="s">
        <v>621</v>
      </c>
      <c r="C31" s="108"/>
      <c r="D31" s="108"/>
      <c r="E31" s="108"/>
      <c r="F31" s="108"/>
      <c r="G31" s="108"/>
      <c r="H31" s="108"/>
      <c r="I31" s="108"/>
      <c r="J31" s="108"/>
      <c r="K31" s="108"/>
      <c r="L31" s="68"/>
      <c r="M31" s="26" t="s">
        <v>621</v>
      </c>
      <c r="N31" s="26"/>
      <c r="O31" s="30"/>
    </row>
    <row r="32" spans="1:15" s="22" customFormat="1" ht="12.5" x14ac:dyDescent="0.25">
      <c r="A32" s="67"/>
      <c r="B32" s="67"/>
      <c r="C32" s="67"/>
      <c r="D32" s="67"/>
      <c r="E32" s="67"/>
      <c r="F32" s="67"/>
      <c r="G32" s="67"/>
      <c r="H32" s="67"/>
      <c r="I32" s="67"/>
      <c r="J32" s="67"/>
      <c r="K32" s="67"/>
      <c r="L32" s="67"/>
      <c r="M32" s="23"/>
      <c r="N32" s="23"/>
      <c r="O32" s="29"/>
    </row>
    <row r="33" spans="1:15" s="52" customFormat="1" x14ac:dyDescent="0.3">
      <c r="A33" s="69"/>
      <c r="B33" s="69"/>
      <c r="C33" s="69"/>
      <c r="D33" s="69"/>
      <c r="E33" s="69"/>
      <c r="F33" s="69"/>
      <c r="G33" s="107" t="s">
        <v>669</v>
      </c>
      <c r="H33" s="107"/>
      <c r="I33" s="107"/>
      <c r="J33" s="107"/>
      <c r="K33" s="107"/>
      <c r="L33" s="69"/>
    </row>
    <row r="34" spans="1:15" s="52" customFormat="1" x14ac:dyDescent="0.3">
      <c r="A34" s="69"/>
      <c r="B34" s="69"/>
      <c r="C34" s="69"/>
      <c r="D34" s="69"/>
      <c r="E34" s="69"/>
      <c r="F34" s="69"/>
      <c r="G34" s="70" t="s">
        <v>497</v>
      </c>
      <c r="H34" s="70" t="s">
        <v>498</v>
      </c>
      <c r="I34" s="70" t="s">
        <v>499</v>
      </c>
      <c r="J34" s="70" t="s">
        <v>500</v>
      </c>
      <c r="K34" s="70" t="s">
        <v>532</v>
      </c>
      <c r="L34" s="69"/>
    </row>
    <row r="35" spans="1:15" s="22" customFormat="1" ht="12.5" x14ac:dyDescent="0.25">
      <c r="A35" s="67"/>
      <c r="B35" s="106" t="s">
        <v>184</v>
      </c>
      <c r="C35" s="106"/>
      <c r="D35" s="106"/>
      <c r="E35" s="106"/>
      <c r="F35" s="106"/>
      <c r="G35" s="75">
        <v>2.8</v>
      </c>
      <c r="H35" s="75">
        <v>2.7</v>
      </c>
      <c r="I35" s="75">
        <v>2.8</v>
      </c>
      <c r="J35" s="75">
        <v>2.7</v>
      </c>
      <c r="K35" s="75">
        <v>3.2</v>
      </c>
      <c r="L35" s="67"/>
      <c r="M35" s="23"/>
      <c r="N35" s="23" t="s">
        <v>184</v>
      </c>
      <c r="O35" s="29"/>
    </row>
    <row r="36" spans="1:15" s="22" customFormat="1" ht="12.5" x14ac:dyDescent="0.25">
      <c r="A36" s="67"/>
      <c r="B36" s="106" t="s">
        <v>57</v>
      </c>
      <c r="C36" s="106"/>
      <c r="D36" s="106"/>
      <c r="E36" s="106"/>
      <c r="F36" s="106"/>
      <c r="G36" s="75">
        <v>44.9</v>
      </c>
      <c r="H36" s="75">
        <v>45.1</v>
      </c>
      <c r="I36" s="75">
        <v>45.1</v>
      </c>
      <c r="J36" s="75">
        <v>44.9</v>
      </c>
      <c r="K36" s="75">
        <v>42.5</v>
      </c>
      <c r="L36" s="67"/>
      <c r="M36" s="23"/>
      <c r="N36" s="23" t="s">
        <v>57</v>
      </c>
      <c r="O36" s="29"/>
    </row>
    <row r="37" spans="1:15" s="22" customFormat="1" ht="12.5" x14ac:dyDescent="0.25">
      <c r="A37" s="67"/>
      <c r="B37" s="106" t="s">
        <v>58</v>
      </c>
      <c r="C37" s="106"/>
      <c r="D37" s="106"/>
      <c r="E37" s="106"/>
      <c r="F37" s="106"/>
      <c r="G37" s="75">
        <v>52.4</v>
      </c>
      <c r="H37" s="75">
        <v>52.2</v>
      </c>
      <c r="I37" s="75">
        <v>52</v>
      </c>
      <c r="J37" s="75">
        <v>52.4</v>
      </c>
      <c r="K37" s="75">
        <v>54.3</v>
      </c>
      <c r="L37" s="67"/>
      <c r="M37" s="23"/>
      <c r="N37" s="23" t="s">
        <v>58</v>
      </c>
      <c r="O37" s="29"/>
    </row>
    <row r="38" spans="1:15" s="22" customFormat="1" ht="12.5" x14ac:dyDescent="0.25">
      <c r="A38" s="67"/>
      <c r="B38" s="67"/>
      <c r="C38" s="67"/>
      <c r="D38" s="67"/>
      <c r="E38" s="67"/>
      <c r="F38" s="67"/>
      <c r="G38" s="67"/>
      <c r="H38" s="67"/>
      <c r="I38" s="67"/>
      <c r="J38" s="67"/>
      <c r="K38" s="67"/>
      <c r="L38" s="67"/>
      <c r="M38" s="23"/>
      <c r="N38" s="23"/>
      <c r="O38" s="29"/>
    </row>
    <row r="39" spans="1:15" s="22" customFormat="1" ht="12.5" x14ac:dyDescent="0.25">
      <c r="A39" s="67"/>
      <c r="B39" s="106" t="s">
        <v>24</v>
      </c>
      <c r="C39" s="106"/>
      <c r="D39" s="106"/>
      <c r="E39" s="106"/>
      <c r="F39" s="106"/>
      <c r="G39" s="73">
        <v>8103</v>
      </c>
      <c r="H39" s="73">
        <v>7887</v>
      </c>
      <c r="I39" s="73">
        <v>7913</v>
      </c>
      <c r="J39" s="73">
        <v>7884</v>
      </c>
      <c r="K39" s="73">
        <v>7719</v>
      </c>
      <c r="L39" s="67"/>
      <c r="M39" s="23"/>
      <c r="N39" s="23" t="s">
        <v>24</v>
      </c>
      <c r="O39" s="29"/>
    </row>
    <row r="40" spans="1:15" s="22" customFormat="1" ht="12.5" x14ac:dyDescent="0.25">
      <c r="A40" s="67"/>
      <c r="B40" s="67"/>
      <c r="C40" s="67"/>
      <c r="D40" s="67"/>
      <c r="E40" s="67"/>
      <c r="F40" s="67"/>
      <c r="G40" s="67"/>
      <c r="H40" s="67"/>
      <c r="I40" s="67"/>
      <c r="J40" s="67"/>
      <c r="K40" s="67"/>
      <c r="L40" s="67"/>
      <c r="M40" s="23"/>
      <c r="N40" s="23"/>
      <c r="O40" s="29"/>
    </row>
    <row r="41" spans="1:15" s="22" customFormat="1" ht="12.5" x14ac:dyDescent="0.25">
      <c r="A41" s="67"/>
      <c r="B41" s="67"/>
      <c r="C41" s="67"/>
      <c r="D41" s="67"/>
      <c r="E41" s="67"/>
      <c r="F41" s="67"/>
      <c r="G41" s="67"/>
      <c r="H41" s="67"/>
      <c r="I41" s="67"/>
      <c r="J41" s="67"/>
      <c r="K41" s="67"/>
      <c r="L41" s="67"/>
      <c r="M41" s="23"/>
      <c r="N41" s="23"/>
      <c r="O41" s="29"/>
    </row>
    <row r="42" spans="1:15" s="25" customFormat="1" x14ac:dyDescent="0.3">
      <c r="A42" s="68"/>
      <c r="B42" s="108" t="s">
        <v>622</v>
      </c>
      <c r="C42" s="108"/>
      <c r="D42" s="108"/>
      <c r="E42" s="108"/>
      <c r="F42" s="108"/>
      <c r="G42" s="108"/>
      <c r="H42" s="108"/>
      <c r="I42" s="108"/>
      <c r="J42" s="108"/>
      <c r="K42" s="108"/>
      <c r="L42" s="68"/>
      <c r="M42" s="26" t="s">
        <v>622</v>
      </c>
      <c r="N42" s="26"/>
      <c r="O42" s="30"/>
    </row>
    <row r="43" spans="1:15" s="22" customFormat="1" ht="12.5" x14ac:dyDescent="0.25">
      <c r="A43" s="67"/>
      <c r="B43" s="67"/>
      <c r="C43" s="67"/>
      <c r="D43" s="67"/>
      <c r="E43" s="67"/>
      <c r="F43" s="67"/>
      <c r="G43" s="67"/>
      <c r="H43" s="67"/>
      <c r="I43" s="67"/>
      <c r="J43" s="67"/>
      <c r="K43" s="67"/>
      <c r="L43" s="67"/>
      <c r="M43" s="23"/>
      <c r="N43" s="23"/>
      <c r="O43" s="29"/>
    </row>
    <row r="44" spans="1:15" s="52" customFormat="1" x14ac:dyDescent="0.3">
      <c r="A44" s="69"/>
      <c r="B44" s="69"/>
      <c r="C44" s="69"/>
      <c r="D44" s="69"/>
      <c r="E44" s="69"/>
      <c r="F44" s="69"/>
      <c r="G44" s="107" t="s">
        <v>669</v>
      </c>
      <c r="H44" s="107"/>
      <c r="I44" s="107"/>
      <c r="J44" s="107"/>
      <c r="K44" s="107"/>
      <c r="L44" s="69"/>
    </row>
    <row r="45" spans="1:15" s="52" customFormat="1" x14ac:dyDescent="0.3">
      <c r="A45" s="69"/>
      <c r="B45" s="69"/>
      <c r="C45" s="69"/>
      <c r="D45" s="69"/>
      <c r="E45" s="69"/>
      <c r="F45" s="69"/>
      <c r="G45" s="70" t="s">
        <v>497</v>
      </c>
      <c r="H45" s="70" t="s">
        <v>498</v>
      </c>
      <c r="I45" s="70" t="s">
        <v>499</v>
      </c>
      <c r="J45" s="70" t="s">
        <v>500</v>
      </c>
      <c r="K45" s="70" t="s">
        <v>532</v>
      </c>
      <c r="L45" s="69"/>
    </row>
    <row r="46" spans="1:15" s="22" customFormat="1" ht="12.5" x14ac:dyDescent="0.25">
      <c r="A46" s="67"/>
      <c r="B46" s="106" t="s">
        <v>59</v>
      </c>
      <c r="C46" s="106"/>
      <c r="D46" s="106"/>
      <c r="E46" s="106"/>
      <c r="F46" s="106"/>
      <c r="G46" s="75">
        <v>6</v>
      </c>
      <c r="H46" s="75">
        <v>6.2</v>
      </c>
      <c r="I46" s="75">
        <v>6.7</v>
      </c>
      <c r="J46" s="75">
        <v>6.7</v>
      </c>
      <c r="K46" s="75">
        <v>7.5</v>
      </c>
      <c r="L46" s="67"/>
      <c r="M46" s="23"/>
      <c r="N46" s="23" t="s">
        <v>59</v>
      </c>
      <c r="O46" s="29"/>
    </row>
    <row r="47" spans="1:15" s="22" customFormat="1" ht="12.5" x14ac:dyDescent="0.25">
      <c r="A47" s="67"/>
      <c r="B47" s="106" t="s">
        <v>60</v>
      </c>
      <c r="C47" s="106"/>
      <c r="D47" s="106"/>
      <c r="E47" s="106"/>
      <c r="F47" s="106"/>
      <c r="G47" s="75">
        <v>0.6</v>
      </c>
      <c r="H47" s="75">
        <v>0.6</v>
      </c>
      <c r="I47" s="75">
        <v>0.5</v>
      </c>
      <c r="J47" s="75">
        <v>0.5</v>
      </c>
      <c r="K47" s="75">
        <v>0.7</v>
      </c>
      <c r="L47" s="67"/>
      <c r="M47" s="23"/>
      <c r="N47" s="23" t="s">
        <v>60</v>
      </c>
      <c r="O47" s="29"/>
    </row>
    <row r="48" spans="1:15" s="22" customFormat="1" ht="12.5" x14ac:dyDescent="0.25">
      <c r="A48" s="67"/>
      <c r="B48" s="106" t="s">
        <v>70</v>
      </c>
      <c r="C48" s="106"/>
      <c r="D48" s="106"/>
      <c r="E48" s="106"/>
      <c r="F48" s="106"/>
      <c r="G48" s="75">
        <v>2.2999999999999998</v>
      </c>
      <c r="H48" s="75">
        <v>2.2000000000000002</v>
      </c>
      <c r="I48" s="75">
        <v>2.2999999999999998</v>
      </c>
      <c r="J48" s="75">
        <v>2.6</v>
      </c>
      <c r="K48" s="75">
        <v>2.6</v>
      </c>
      <c r="L48" s="67"/>
      <c r="M48" s="23"/>
      <c r="N48" s="23" t="s">
        <v>70</v>
      </c>
      <c r="O48" s="29"/>
    </row>
    <row r="49" spans="1:15" s="22" customFormat="1" ht="12.5" x14ac:dyDescent="0.25">
      <c r="A49" s="67"/>
      <c r="B49" s="106" t="s">
        <v>78</v>
      </c>
      <c r="C49" s="106"/>
      <c r="D49" s="106"/>
      <c r="E49" s="106"/>
      <c r="F49" s="106"/>
      <c r="G49" s="75">
        <v>9.3000000000000007</v>
      </c>
      <c r="H49" s="75">
        <v>9.4</v>
      </c>
      <c r="I49" s="75">
        <v>9.8000000000000007</v>
      </c>
      <c r="J49" s="75">
        <v>8.5</v>
      </c>
      <c r="K49" s="75">
        <v>7.1</v>
      </c>
      <c r="L49" s="67"/>
      <c r="M49" s="23"/>
      <c r="N49" s="23" t="s">
        <v>78</v>
      </c>
      <c r="O49" s="29"/>
    </row>
    <row r="50" spans="1:15" s="22" customFormat="1" ht="12.5" x14ac:dyDescent="0.25">
      <c r="A50" s="67"/>
      <c r="B50" s="106" t="s">
        <v>79</v>
      </c>
      <c r="C50" s="106"/>
      <c r="D50" s="106"/>
      <c r="E50" s="106"/>
      <c r="F50" s="106"/>
      <c r="G50" s="75">
        <v>8.6999999999999993</v>
      </c>
      <c r="H50" s="75">
        <v>8.6</v>
      </c>
      <c r="I50" s="75">
        <v>8.6</v>
      </c>
      <c r="J50" s="75">
        <v>8.3000000000000007</v>
      </c>
      <c r="K50" s="75">
        <v>7.8</v>
      </c>
      <c r="L50" s="67"/>
      <c r="M50" s="23"/>
      <c r="N50" s="23" t="s">
        <v>79</v>
      </c>
      <c r="O50" s="29"/>
    </row>
    <row r="51" spans="1:15" s="22" customFormat="1" ht="12.5" x14ac:dyDescent="0.25">
      <c r="A51" s="67"/>
      <c r="B51" s="106" t="s">
        <v>80</v>
      </c>
      <c r="C51" s="106"/>
      <c r="D51" s="106"/>
      <c r="E51" s="106"/>
      <c r="F51" s="106"/>
      <c r="G51" s="75">
        <v>19.2</v>
      </c>
      <c r="H51" s="75">
        <v>19.399999999999999</v>
      </c>
      <c r="I51" s="75">
        <v>19</v>
      </c>
      <c r="J51" s="75">
        <v>18.399999999999999</v>
      </c>
      <c r="K51" s="75">
        <v>19.100000000000001</v>
      </c>
      <c r="L51" s="67"/>
      <c r="M51" s="23"/>
      <c r="N51" s="23" t="s">
        <v>80</v>
      </c>
      <c r="O51" s="29"/>
    </row>
    <row r="52" spans="1:15" s="22" customFormat="1" ht="12.5" x14ac:dyDescent="0.25">
      <c r="A52" s="67"/>
      <c r="B52" s="106" t="s">
        <v>81</v>
      </c>
      <c r="C52" s="106"/>
      <c r="D52" s="106"/>
      <c r="E52" s="106"/>
      <c r="F52" s="106"/>
      <c r="G52" s="75">
        <v>1.9</v>
      </c>
      <c r="H52" s="75">
        <v>1.8</v>
      </c>
      <c r="I52" s="75">
        <v>1.8</v>
      </c>
      <c r="J52" s="75">
        <v>1.9</v>
      </c>
      <c r="K52" s="75">
        <v>1.6</v>
      </c>
      <c r="L52" s="67"/>
      <c r="M52" s="23"/>
      <c r="N52" s="23" t="s">
        <v>81</v>
      </c>
      <c r="O52" s="29"/>
    </row>
    <row r="53" spans="1:15" s="22" customFormat="1" ht="12.5" x14ac:dyDescent="0.25">
      <c r="A53" s="67"/>
      <c r="B53" s="106" t="s">
        <v>560</v>
      </c>
      <c r="C53" s="106"/>
      <c r="D53" s="106"/>
      <c r="E53" s="106"/>
      <c r="F53" s="106"/>
      <c r="G53" s="75">
        <v>0.1</v>
      </c>
      <c r="H53" s="75">
        <v>0.1</v>
      </c>
      <c r="I53" s="75">
        <v>0.1</v>
      </c>
      <c r="J53" s="75">
        <v>0.1</v>
      </c>
      <c r="K53" s="75">
        <v>0.1</v>
      </c>
      <c r="L53" s="67"/>
      <c r="M53" s="23"/>
      <c r="N53" s="23" t="s">
        <v>560</v>
      </c>
      <c r="O53" s="29"/>
    </row>
    <row r="54" spans="1:15" s="22" customFormat="1" ht="12.5" x14ac:dyDescent="0.25">
      <c r="A54" s="67"/>
      <c r="B54" s="106" t="s">
        <v>561</v>
      </c>
      <c r="C54" s="106"/>
      <c r="D54" s="106"/>
      <c r="E54" s="106"/>
      <c r="F54" s="106"/>
      <c r="G54" s="75">
        <v>1.3</v>
      </c>
      <c r="H54" s="75">
        <v>1.1000000000000001</v>
      </c>
      <c r="I54" s="75">
        <v>1</v>
      </c>
      <c r="J54" s="75">
        <v>1.1000000000000001</v>
      </c>
      <c r="K54" s="75">
        <v>1.1000000000000001</v>
      </c>
      <c r="L54" s="67"/>
      <c r="M54" s="23"/>
      <c r="N54" s="23" t="s">
        <v>561</v>
      </c>
      <c r="O54" s="29"/>
    </row>
    <row r="55" spans="1:15" s="22" customFormat="1" ht="12.5" x14ac:dyDescent="0.25">
      <c r="A55" s="67"/>
      <c r="B55" s="106" t="s">
        <v>82</v>
      </c>
      <c r="C55" s="106"/>
      <c r="D55" s="106"/>
      <c r="E55" s="106"/>
      <c r="F55" s="106"/>
      <c r="G55" s="75">
        <v>2.4</v>
      </c>
      <c r="H55" s="75">
        <v>2.5</v>
      </c>
      <c r="I55" s="75">
        <v>2.6</v>
      </c>
      <c r="J55" s="75">
        <v>2.8</v>
      </c>
      <c r="K55" s="75">
        <v>2.9</v>
      </c>
      <c r="L55" s="67"/>
      <c r="M55" s="23"/>
      <c r="N55" s="23" t="s">
        <v>82</v>
      </c>
      <c r="O55" s="29"/>
    </row>
    <row r="56" spans="1:15" s="22" customFormat="1" ht="12.5" x14ac:dyDescent="0.25">
      <c r="A56" s="67"/>
      <c r="B56" s="106" t="s">
        <v>61</v>
      </c>
      <c r="C56" s="106"/>
      <c r="D56" s="106"/>
      <c r="E56" s="106"/>
      <c r="F56" s="106"/>
      <c r="G56" s="75">
        <v>0</v>
      </c>
      <c r="H56" s="75">
        <v>0</v>
      </c>
      <c r="I56" s="75">
        <v>0</v>
      </c>
      <c r="J56" s="75">
        <v>0</v>
      </c>
      <c r="K56" s="75">
        <v>0</v>
      </c>
      <c r="L56" s="67"/>
      <c r="M56" s="23"/>
      <c r="N56" s="23" t="s">
        <v>61</v>
      </c>
      <c r="O56" s="29"/>
    </row>
    <row r="57" spans="1:15" s="22" customFormat="1" ht="12.5" x14ac:dyDescent="0.25">
      <c r="A57" s="67"/>
      <c r="B57" s="106" t="s">
        <v>62</v>
      </c>
      <c r="C57" s="106"/>
      <c r="D57" s="106"/>
      <c r="E57" s="106"/>
      <c r="F57" s="106"/>
      <c r="G57" s="75">
        <v>6.6</v>
      </c>
      <c r="H57" s="75">
        <v>6.6</v>
      </c>
      <c r="I57" s="75">
        <v>6.3</v>
      </c>
      <c r="J57" s="75">
        <v>6.6</v>
      </c>
      <c r="K57" s="75">
        <v>6.6</v>
      </c>
      <c r="L57" s="67"/>
      <c r="M57" s="23"/>
      <c r="N57" s="23" t="s">
        <v>62</v>
      </c>
      <c r="O57" s="29"/>
    </row>
    <row r="58" spans="1:15" s="22" customFormat="1" ht="12.5" x14ac:dyDescent="0.25">
      <c r="A58" s="67"/>
      <c r="B58" s="106" t="s">
        <v>63</v>
      </c>
      <c r="C58" s="106"/>
      <c r="D58" s="106"/>
      <c r="E58" s="106"/>
      <c r="F58" s="106"/>
      <c r="G58" s="75">
        <v>2.2000000000000002</v>
      </c>
      <c r="H58" s="75">
        <v>2.2999999999999998</v>
      </c>
      <c r="I58" s="75">
        <v>2.2999999999999998</v>
      </c>
      <c r="J58" s="75">
        <v>2.4</v>
      </c>
      <c r="K58" s="75">
        <v>2.2999999999999998</v>
      </c>
      <c r="L58" s="67"/>
      <c r="M58" s="23"/>
      <c r="N58" s="23" t="s">
        <v>63</v>
      </c>
      <c r="O58" s="29"/>
    </row>
    <row r="59" spans="1:15" s="22" customFormat="1" ht="12.5" x14ac:dyDescent="0.25">
      <c r="A59" s="67"/>
      <c r="B59" s="106" t="s">
        <v>64</v>
      </c>
      <c r="C59" s="106"/>
      <c r="D59" s="106"/>
      <c r="E59" s="106"/>
      <c r="F59" s="106"/>
      <c r="G59" s="75">
        <v>4</v>
      </c>
      <c r="H59" s="75">
        <v>4</v>
      </c>
      <c r="I59" s="75">
        <v>4</v>
      </c>
      <c r="J59" s="75">
        <v>4.3</v>
      </c>
      <c r="K59" s="75">
        <v>4</v>
      </c>
      <c r="L59" s="67"/>
      <c r="M59" s="23"/>
      <c r="N59" s="23" t="s">
        <v>64</v>
      </c>
      <c r="O59" s="29"/>
    </row>
    <row r="60" spans="1:15" s="22" customFormat="1" ht="12.5" x14ac:dyDescent="0.25">
      <c r="A60" s="67"/>
      <c r="B60" s="106" t="s">
        <v>65</v>
      </c>
      <c r="C60" s="106"/>
      <c r="D60" s="106"/>
      <c r="E60" s="106"/>
      <c r="F60" s="106"/>
      <c r="G60" s="75">
        <v>1.9</v>
      </c>
      <c r="H60" s="75">
        <v>2.1</v>
      </c>
      <c r="I60" s="75">
        <v>1.9</v>
      </c>
      <c r="J60" s="75">
        <v>2.1</v>
      </c>
      <c r="K60" s="75">
        <v>1.8</v>
      </c>
      <c r="L60" s="67"/>
      <c r="M60" s="23"/>
      <c r="N60" s="23" t="s">
        <v>65</v>
      </c>
      <c r="O60" s="29"/>
    </row>
    <row r="61" spans="1:15" s="22" customFormat="1" ht="12.5" x14ac:dyDescent="0.25">
      <c r="A61" s="67"/>
      <c r="B61" s="106" t="s">
        <v>66</v>
      </c>
      <c r="C61" s="106"/>
      <c r="D61" s="106"/>
      <c r="E61" s="106"/>
      <c r="F61" s="106"/>
      <c r="G61" s="75">
        <v>1.1000000000000001</v>
      </c>
      <c r="H61" s="75">
        <v>1.1000000000000001</v>
      </c>
      <c r="I61" s="75">
        <v>1</v>
      </c>
      <c r="J61" s="75">
        <v>1.2</v>
      </c>
      <c r="K61" s="75">
        <v>1.2</v>
      </c>
      <c r="L61" s="67"/>
      <c r="M61" s="23"/>
      <c r="N61" s="23" t="s">
        <v>66</v>
      </c>
      <c r="O61" s="29"/>
    </row>
    <row r="62" spans="1:15" s="22" customFormat="1" ht="12.5" x14ac:dyDescent="0.25">
      <c r="A62" s="67"/>
      <c r="B62" s="106" t="s">
        <v>67</v>
      </c>
      <c r="C62" s="106"/>
      <c r="D62" s="106"/>
      <c r="E62" s="106"/>
      <c r="F62" s="106"/>
      <c r="G62" s="75">
        <v>9.8000000000000007</v>
      </c>
      <c r="H62" s="75">
        <v>9.6999999999999993</v>
      </c>
      <c r="I62" s="75">
        <v>9.6</v>
      </c>
      <c r="J62" s="75">
        <v>9</v>
      </c>
      <c r="K62" s="75">
        <v>8.9</v>
      </c>
      <c r="L62" s="67"/>
      <c r="M62" s="23"/>
      <c r="N62" s="23" t="s">
        <v>67</v>
      </c>
      <c r="O62" s="29"/>
    </row>
    <row r="63" spans="1:15" s="22" customFormat="1" ht="12.5" x14ac:dyDescent="0.25">
      <c r="A63" s="67"/>
      <c r="B63" s="106" t="s">
        <v>19</v>
      </c>
      <c r="C63" s="106"/>
      <c r="D63" s="106"/>
      <c r="E63" s="106"/>
      <c r="F63" s="106"/>
      <c r="G63" s="75">
        <v>1.1000000000000001</v>
      </c>
      <c r="H63" s="75">
        <v>1.2</v>
      </c>
      <c r="I63" s="75">
        <v>1.3</v>
      </c>
      <c r="J63" s="75">
        <v>1.4</v>
      </c>
      <c r="K63" s="75">
        <v>1.5</v>
      </c>
      <c r="L63" s="67"/>
      <c r="M63" s="23"/>
      <c r="N63" s="23" t="s">
        <v>19</v>
      </c>
      <c r="O63" s="29"/>
    </row>
    <row r="64" spans="1:15" s="22" customFormat="1" ht="12.5" x14ac:dyDescent="0.25">
      <c r="A64" s="67"/>
      <c r="B64" s="106" t="s">
        <v>68</v>
      </c>
      <c r="C64" s="106"/>
      <c r="D64" s="106"/>
      <c r="E64" s="106"/>
      <c r="F64" s="106"/>
      <c r="G64" s="75">
        <v>0.9</v>
      </c>
      <c r="H64" s="75">
        <v>1</v>
      </c>
      <c r="I64" s="75">
        <v>1.1000000000000001</v>
      </c>
      <c r="J64" s="75">
        <v>1.2</v>
      </c>
      <c r="K64" s="75">
        <v>1.1000000000000001</v>
      </c>
      <c r="L64" s="67"/>
      <c r="M64" s="23"/>
      <c r="N64" s="23" t="s">
        <v>68</v>
      </c>
      <c r="O64" s="29"/>
    </row>
    <row r="65" spans="1:15" s="22" customFormat="1" ht="12.5" x14ac:dyDescent="0.25">
      <c r="A65" s="67"/>
      <c r="B65" s="106" t="s">
        <v>69</v>
      </c>
      <c r="C65" s="106"/>
      <c r="D65" s="106"/>
      <c r="E65" s="106"/>
      <c r="F65" s="106"/>
      <c r="G65" s="75">
        <v>0.1</v>
      </c>
      <c r="H65" s="75">
        <v>0.1</v>
      </c>
      <c r="I65" s="75">
        <v>0</v>
      </c>
      <c r="J65" s="75">
        <v>0.1</v>
      </c>
      <c r="K65" s="75">
        <v>0.1</v>
      </c>
      <c r="L65" s="67"/>
      <c r="M65" s="23"/>
      <c r="N65" s="23" t="s">
        <v>69</v>
      </c>
      <c r="O65" s="29"/>
    </row>
    <row r="66" spans="1:15" s="22" customFormat="1" ht="12.5" x14ac:dyDescent="0.25">
      <c r="A66" s="67"/>
      <c r="B66" s="106" t="s">
        <v>71</v>
      </c>
      <c r="C66" s="106"/>
      <c r="D66" s="106"/>
      <c r="E66" s="106"/>
      <c r="F66" s="106"/>
      <c r="G66" s="75">
        <v>5.9</v>
      </c>
      <c r="H66" s="75">
        <v>6</v>
      </c>
      <c r="I66" s="75">
        <v>6</v>
      </c>
      <c r="J66" s="75">
        <v>6.2</v>
      </c>
      <c r="K66" s="75">
        <v>6.9</v>
      </c>
      <c r="L66" s="67"/>
      <c r="M66" s="23"/>
      <c r="N66" s="23" t="s">
        <v>71</v>
      </c>
      <c r="O66" s="29"/>
    </row>
    <row r="67" spans="1:15" s="22" customFormat="1" ht="12.5" x14ac:dyDescent="0.25">
      <c r="A67" s="67"/>
      <c r="B67" s="106" t="s">
        <v>72</v>
      </c>
      <c r="C67" s="106"/>
      <c r="D67" s="106"/>
      <c r="E67" s="106"/>
      <c r="F67" s="106"/>
      <c r="G67" s="75">
        <v>0.8</v>
      </c>
      <c r="H67" s="75">
        <v>0.6</v>
      </c>
      <c r="I67" s="75">
        <v>0.5</v>
      </c>
      <c r="J67" s="75">
        <v>0.5</v>
      </c>
      <c r="K67" s="75">
        <v>0.5</v>
      </c>
      <c r="L67" s="67"/>
      <c r="M67" s="23"/>
      <c r="N67" s="23" t="s">
        <v>72</v>
      </c>
      <c r="O67" s="29"/>
    </row>
    <row r="68" spans="1:15" s="22" customFormat="1" ht="12.5" x14ac:dyDescent="0.25">
      <c r="A68" s="67"/>
      <c r="B68" s="106" t="s">
        <v>73</v>
      </c>
      <c r="C68" s="106"/>
      <c r="D68" s="106"/>
      <c r="E68" s="106"/>
      <c r="F68" s="106"/>
      <c r="G68" s="75">
        <v>4.4000000000000004</v>
      </c>
      <c r="H68" s="75">
        <v>4</v>
      </c>
      <c r="I68" s="75">
        <v>4</v>
      </c>
      <c r="J68" s="75">
        <v>4.5999999999999996</v>
      </c>
      <c r="K68" s="75">
        <v>5.0999999999999996</v>
      </c>
      <c r="L68" s="67"/>
      <c r="M68" s="23"/>
      <c r="N68" s="23" t="s">
        <v>73</v>
      </c>
      <c r="O68" s="29"/>
    </row>
    <row r="69" spans="1:15" s="22" customFormat="1" ht="12.5" x14ac:dyDescent="0.25">
      <c r="A69" s="67"/>
      <c r="B69" s="106" t="s">
        <v>348</v>
      </c>
      <c r="C69" s="106"/>
      <c r="D69" s="106"/>
      <c r="E69" s="106"/>
      <c r="F69" s="106"/>
      <c r="G69" s="75">
        <v>6.3</v>
      </c>
      <c r="H69" s="75">
        <v>6.1</v>
      </c>
      <c r="I69" s="75">
        <v>5.9</v>
      </c>
      <c r="J69" s="75">
        <v>5.9</v>
      </c>
      <c r="K69" s="75">
        <v>6.1</v>
      </c>
      <c r="L69" s="67"/>
      <c r="M69" s="23"/>
      <c r="N69" s="23" t="s">
        <v>348</v>
      </c>
      <c r="O69" s="29"/>
    </row>
    <row r="70" spans="1:15" s="22" customFormat="1" ht="12.5" x14ac:dyDescent="0.25">
      <c r="A70" s="67"/>
      <c r="B70" s="106" t="s">
        <v>74</v>
      </c>
      <c r="C70" s="106"/>
      <c r="D70" s="106"/>
      <c r="E70" s="106"/>
      <c r="F70" s="106"/>
      <c r="G70" s="75">
        <v>0.5</v>
      </c>
      <c r="H70" s="75">
        <v>0.5</v>
      </c>
      <c r="I70" s="75">
        <v>0.6</v>
      </c>
      <c r="J70" s="75">
        <v>0.6</v>
      </c>
      <c r="K70" s="75">
        <v>0.5</v>
      </c>
      <c r="L70" s="67"/>
      <c r="M70" s="23"/>
      <c r="N70" s="23" t="s">
        <v>74</v>
      </c>
      <c r="O70" s="29"/>
    </row>
    <row r="71" spans="1:15" s="22" customFormat="1" ht="12.5" x14ac:dyDescent="0.25">
      <c r="A71" s="67"/>
      <c r="B71" s="106" t="s">
        <v>75</v>
      </c>
      <c r="C71" s="106"/>
      <c r="D71" s="106"/>
      <c r="E71" s="106"/>
      <c r="F71" s="106"/>
      <c r="G71" s="75">
        <v>1.7</v>
      </c>
      <c r="H71" s="75">
        <v>1.7</v>
      </c>
      <c r="I71" s="75">
        <v>1.8</v>
      </c>
      <c r="J71" s="75">
        <v>1.8</v>
      </c>
      <c r="K71" s="75">
        <v>1.6</v>
      </c>
      <c r="L71" s="67"/>
      <c r="M71" s="23"/>
      <c r="N71" s="23" t="s">
        <v>75</v>
      </c>
      <c r="O71" s="29"/>
    </row>
    <row r="72" spans="1:15" s="22" customFormat="1" ht="12.5" x14ac:dyDescent="0.25">
      <c r="A72" s="67"/>
      <c r="B72" s="106" t="s">
        <v>349</v>
      </c>
      <c r="C72" s="106"/>
      <c r="D72" s="106"/>
      <c r="E72" s="106"/>
      <c r="F72" s="106"/>
      <c r="G72" s="75">
        <v>0.3</v>
      </c>
      <c r="H72" s="75">
        <v>0.4</v>
      </c>
      <c r="I72" s="75">
        <v>0.4</v>
      </c>
      <c r="J72" s="75">
        <v>0.4</v>
      </c>
      <c r="K72" s="75">
        <v>0.4</v>
      </c>
      <c r="L72" s="67"/>
      <c r="M72" s="23"/>
      <c r="N72" s="23" t="s">
        <v>349</v>
      </c>
      <c r="O72" s="29"/>
    </row>
    <row r="73" spans="1:15" s="22" customFormat="1" ht="12.5" x14ac:dyDescent="0.25">
      <c r="A73" s="67"/>
      <c r="B73" s="106" t="s">
        <v>76</v>
      </c>
      <c r="C73" s="106"/>
      <c r="D73" s="106"/>
      <c r="E73" s="106"/>
      <c r="F73" s="106"/>
      <c r="G73" s="75">
        <v>0.5</v>
      </c>
      <c r="H73" s="75">
        <v>0.5</v>
      </c>
      <c r="I73" s="75">
        <v>0.5</v>
      </c>
      <c r="J73" s="75">
        <v>0.5</v>
      </c>
      <c r="K73" s="75">
        <v>0.5</v>
      </c>
      <c r="L73" s="67"/>
      <c r="M73" s="23"/>
      <c r="N73" s="23" t="s">
        <v>76</v>
      </c>
      <c r="O73" s="29"/>
    </row>
    <row r="74" spans="1:15" s="22" customFormat="1" ht="12.5" x14ac:dyDescent="0.25">
      <c r="A74" s="67"/>
      <c r="B74" s="106" t="s">
        <v>77</v>
      </c>
      <c r="C74" s="106"/>
      <c r="D74" s="106"/>
      <c r="E74" s="106"/>
      <c r="F74" s="106"/>
      <c r="G74" s="75">
        <v>0.2</v>
      </c>
      <c r="H74" s="75">
        <v>0.2</v>
      </c>
      <c r="I74" s="75">
        <v>0.2</v>
      </c>
      <c r="J74" s="75">
        <v>0.2</v>
      </c>
      <c r="K74" s="75">
        <v>0.3</v>
      </c>
      <c r="L74" s="67"/>
      <c r="M74" s="23"/>
      <c r="N74" s="23" t="s">
        <v>77</v>
      </c>
      <c r="O74" s="29"/>
    </row>
    <row r="75" spans="1:15" s="22" customFormat="1" ht="12.5" x14ac:dyDescent="0.25">
      <c r="A75" s="67"/>
      <c r="B75" s="67"/>
      <c r="C75" s="67"/>
      <c r="D75" s="67"/>
      <c r="E75" s="67"/>
      <c r="F75" s="67"/>
      <c r="G75" s="67"/>
      <c r="H75" s="67"/>
      <c r="I75" s="67"/>
      <c r="J75" s="67"/>
      <c r="K75" s="67"/>
      <c r="L75" s="67"/>
      <c r="M75" s="23"/>
      <c r="N75" s="23"/>
      <c r="O75" s="29"/>
    </row>
    <row r="76" spans="1:15" s="22" customFormat="1" ht="12.5" x14ac:dyDescent="0.25">
      <c r="A76" s="67"/>
      <c r="B76" s="106" t="s">
        <v>24</v>
      </c>
      <c r="C76" s="106"/>
      <c r="D76" s="106"/>
      <c r="E76" s="106"/>
      <c r="F76" s="106"/>
      <c r="G76" s="73">
        <v>15706</v>
      </c>
      <c r="H76" s="73">
        <v>15482</v>
      </c>
      <c r="I76" s="73">
        <v>15560</v>
      </c>
      <c r="J76" s="73">
        <v>16063</v>
      </c>
      <c r="K76" s="73">
        <v>15897</v>
      </c>
      <c r="L76" s="67"/>
      <c r="M76" s="23"/>
      <c r="N76" s="23" t="s">
        <v>24</v>
      </c>
      <c r="O76" s="29"/>
    </row>
    <row r="77" spans="1:15" s="22" customFormat="1" ht="12.5" x14ac:dyDescent="0.25">
      <c r="A77" s="67"/>
      <c r="B77" s="67"/>
      <c r="C77" s="67"/>
      <c r="D77" s="67"/>
      <c r="E77" s="67"/>
      <c r="F77" s="67"/>
      <c r="G77" s="67"/>
      <c r="H77" s="67"/>
      <c r="I77" s="67"/>
      <c r="J77" s="67"/>
      <c r="K77" s="67"/>
      <c r="L77" s="67"/>
      <c r="M77" s="23"/>
      <c r="N77" s="23"/>
      <c r="O77" s="29"/>
    </row>
    <row r="78" spans="1:15" s="22" customFormat="1" ht="12.75" customHeight="1" x14ac:dyDescent="0.25">
      <c r="A78" s="67"/>
      <c r="B78" s="67"/>
      <c r="C78" s="67"/>
      <c r="D78" s="67"/>
      <c r="E78" s="67"/>
      <c r="F78" s="67"/>
      <c r="G78" s="67"/>
      <c r="H78" s="67"/>
      <c r="I78" s="67"/>
      <c r="J78" s="67"/>
      <c r="K78" s="67"/>
      <c r="L78" s="67"/>
      <c r="M78" s="23"/>
      <c r="N78" s="23"/>
      <c r="O78" s="29"/>
    </row>
    <row r="79" spans="1:15" s="25" customFormat="1" x14ac:dyDescent="0.3">
      <c r="A79" s="68"/>
      <c r="B79" s="108" t="s">
        <v>623</v>
      </c>
      <c r="C79" s="108"/>
      <c r="D79" s="108"/>
      <c r="E79" s="108"/>
      <c r="F79" s="108"/>
      <c r="G79" s="108"/>
      <c r="H79" s="108"/>
      <c r="I79" s="108"/>
      <c r="J79" s="108"/>
      <c r="K79" s="108"/>
      <c r="L79" s="68"/>
      <c r="M79" s="26" t="s">
        <v>623</v>
      </c>
      <c r="N79" s="26"/>
      <c r="O79" s="30"/>
    </row>
    <row r="80" spans="1:15" s="22" customFormat="1" ht="12.75" customHeight="1" x14ac:dyDescent="0.25">
      <c r="A80" s="67"/>
      <c r="B80" s="67"/>
      <c r="C80" s="67"/>
      <c r="D80" s="67"/>
      <c r="E80" s="67"/>
      <c r="F80" s="67"/>
      <c r="G80" s="67"/>
      <c r="H80" s="67"/>
      <c r="I80" s="67"/>
      <c r="J80" s="67"/>
      <c r="K80" s="67"/>
      <c r="L80" s="67"/>
      <c r="M80" s="23"/>
      <c r="N80" s="23"/>
      <c r="O80" s="29"/>
    </row>
    <row r="81" spans="1:15" s="52" customFormat="1" ht="12.75" customHeight="1" x14ac:dyDescent="0.3">
      <c r="A81" s="69"/>
      <c r="B81" s="69"/>
      <c r="C81" s="69"/>
      <c r="D81" s="69"/>
      <c r="E81" s="69"/>
      <c r="F81" s="69"/>
      <c r="G81" s="107" t="s">
        <v>669</v>
      </c>
      <c r="H81" s="107"/>
      <c r="I81" s="107"/>
      <c r="J81" s="107"/>
      <c r="K81" s="107"/>
      <c r="L81" s="69"/>
    </row>
    <row r="82" spans="1:15" s="52" customFormat="1" x14ac:dyDescent="0.3">
      <c r="A82" s="69"/>
      <c r="B82" s="69"/>
      <c r="C82" s="69"/>
      <c r="D82" s="69"/>
      <c r="E82" s="69"/>
      <c r="F82" s="69"/>
      <c r="G82" s="70" t="s">
        <v>497</v>
      </c>
      <c r="H82" s="70" t="s">
        <v>498</v>
      </c>
      <c r="I82" s="70" t="s">
        <v>499</v>
      </c>
      <c r="J82" s="70" t="s">
        <v>500</v>
      </c>
      <c r="K82" s="70" t="s">
        <v>532</v>
      </c>
      <c r="L82" s="69"/>
    </row>
    <row r="83" spans="1:15" s="22" customFormat="1" ht="12.5" x14ac:dyDescent="0.25">
      <c r="A83" s="67"/>
      <c r="B83" s="106" t="s">
        <v>48</v>
      </c>
      <c r="C83" s="106"/>
      <c r="D83" s="106"/>
      <c r="E83" s="106"/>
      <c r="F83" s="106"/>
      <c r="G83" s="75">
        <v>19</v>
      </c>
      <c r="H83" s="75">
        <v>19.3</v>
      </c>
      <c r="I83" s="75">
        <v>19.8</v>
      </c>
      <c r="J83" s="75">
        <v>19.2</v>
      </c>
      <c r="K83" s="75">
        <v>20.8</v>
      </c>
      <c r="L83" s="67"/>
      <c r="M83" s="23"/>
      <c r="N83" s="23" t="s">
        <v>48</v>
      </c>
      <c r="O83" s="29"/>
    </row>
    <row r="84" spans="1:15" s="22" customFormat="1" ht="12.5" x14ac:dyDescent="0.25">
      <c r="A84" s="67"/>
      <c r="B84" s="106" t="s">
        <v>49</v>
      </c>
      <c r="C84" s="106"/>
      <c r="D84" s="106"/>
      <c r="E84" s="106"/>
      <c r="F84" s="106"/>
      <c r="G84" s="75">
        <v>46.3</v>
      </c>
      <c r="H84" s="75">
        <v>46.9</v>
      </c>
      <c r="I84" s="75">
        <v>45.2</v>
      </c>
      <c r="J84" s="75">
        <v>47.5</v>
      </c>
      <c r="K84" s="75">
        <v>46.3</v>
      </c>
      <c r="L84" s="67"/>
      <c r="M84" s="23"/>
      <c r="N84" s="23" t="s">
        <v>49</v>
      </c>
      <c r="O84" s="29"/>
    </row>
    <row r="85" spans="1:15" s="22" customFormat="1" ht="12.5" x14ac:dyDescent="0.25">
      <c r="A85" s="67"/>
      <c r="B85" s="106" t="s">
        <v>350</v>
      </c>
      <c r="C85" s="106"/>
      <c r="D85" s="106"/>
      <c r="E85" s="106"/>
      <c r="F85" s="106"/>
      <c r="G85" s="75">
        <v>34.700000000000003</v>
      </c>
      <c r="H85" s="75">
        <v>33.700000000000003</v>
      </c>
      <c r="I85" s="75">
        <v>35</v>
      </c>
      <c r="J85" s="75">
        <v>33.299999999999997</v>
      </c>
      <c r="K85" s="75">
        <v>32.9</v>
      </c>
      <c r="L85" s="67"/>
      <c r="M85" s="23"/>
      <c r="N85" s="23" t="s">
        <v>350</v>
      </c>
      <c r="O85" s="29"/>
    </row>
    <row r="86" spans="1:15" s="22" customFormat="1" ht="12.75" customHeight="1" x14ac:dyDescent="0.25">
      <c r="A86" s="67"/>
      <c r="B86" s="67"/>
      <c r="C86" s="67"/>
      <c r="D86" s="67"/>
      <c r="E86" s="67"/>
      <c r="F86" s="67"/>
      <c r="G86" s="67"/>
      <c r="H86" s="67"/>
      <c r="I86" s="67"/>
      <c r="J86" s="67"/>
      <c r="K86" s="67"/>
      <c r="L86" s="67"/>
      <c r="M86" s="23"/>
      <c r="N86" s="23"/>
      <c r="O86" s="29"/>
    </row>
    <row r="87" spans="1:15" s="22" customFormat="1" ht="12.5" x14ac:dyDescent="0.25">
      <c r="A87" s="67"/>
      <c r="B87" s="106" t="s">
        <v>24</v>
      </c>
      <c r="C87" s="106"/>
      <c r="D87" s="106"/>
      <c r="E87" s="106"/>
      <c r="F87" s="106"/>
      <c r="G87" s="73">
        <v>15706</v>
      </c>
      <c r="H87" s="73">
        <v>15476</v>
      </c>
      <c r="I87" s="73">
        <v>15563</v>
      </c>
      <c r="J87" s="73">
        <v>16064</v>
      </c>
      <c r="K87" s="73">
        <v>15901</v>
      </c>
      <c r="L87" s="67"/>
      <c r="M87" s="23"/>
      <c r="N87" s="23" t="s">
        <v>24</v>
      </c>
      <c r="O87" s="29"/>
    </row>
    <row r="88" spans="1:15" s="22" customFormat="1" ht="12.75"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bNalercQZ/7AE6iDNR8I971gSuvxF4nk1Qd+22UBo12ckv+JdqdnsMyxbXCbDaUhYkg0gD0EIpZuixEh6A5o1w==" saltValue="QKPKgrnLtWZhkM5QPFKTQg==" spinCount="100000" sheet="1" objects="1" scenarios="1"/>
  <mergeCells count="63">
    <mergeCell ref="B9:F9"/>
    <mergeCell ref="A1:B2"/>
    <mergeCell ref="C1:J1"/>
    <mergeCell ref="C2:K2"/>
    <mergeCell ref="B5:K5"/>
    <mergeCell ref="G7:K7"/>
    <mergeCell ref="B26:F26"/>
    <mergeCell ref="B10:F10"/>
    <mergeCell ref="B11:F11"/>
    <mergeCell ref="B12:F12"/>
    <mergeCell ref="B13:F13"/>
    <mergeCell ref="B14:F14"/>
    <mergeCell ref="B15:F15"/>
    <mergeCell ref="B16:F16"/>
    <mergeCell ref="B18:F18"/>
    <mergeCell ref="B21:K21"/>
    <mergeCell ref="G23:K23"/>
    <mergeCell ref="B25:F25"/>
    <mergeCell ref="B48:F48"/>
    <mergeCell ref="B28:F28"/>
    <mergeCell ref="B31:K31"/>
    <mergeCell ref="G33:K33"/>
    <mergeCell ref="B35:F35"/>
    <mergeCell ref="B36:F36"/>
    <mergeCell ref="B37:F37"/>
    <mergeCell ref="B39:F39"/>
    <mergeCell ref="B42:K42"/>
    <mergeCell ref="G44:K44"/>
    <mergeCell ref="B46:F46"/>
    <mergeCell ref="B47:F47"/>
    <mergeCell ref="B60:F60"/>
    <mergeCell ref="B49:F49"/>
    <mergeCell ref="B50:F50"/>
    <mergeCell ref="B51:F51"/>
    <mergeCell ref="B52:F52"/>
    <mergeCell ref="B53:F53"/>
    <mergeCell ref="B54:F54"/>
    <mergeCell ref="B55:F55"/>
    <mergeCell ref="B56:F56"/>
    <mergeCell ref="B57:F57"/>
    <mergeCell ref="B58:F58"/>
    <mergeCell ref="B59:F59"/>
    <mergeCell ref="B72:F72"/>
    <mergeCell ref="B61:F61"/>
    <mergeCell ref="B62:F62"/>
    <mergeCell ref="B63:F63"/>
    <mergeCell ref="B64:F64"/>
    <mergeCell ref="B65:F65"/>
    <mergeCell ref="B66:F66"/>
    <mergeCell ref="B67:F67"/>
    <mergeCell ref="B68:F68"/>
    <mergeCell ref="B69:F69"/>
    <mergeCell ref="B70:F70"/>
    <mergeCell ref="B71:F71"/>
    <mergeCell ref="B84:F84"/>
    <mergeCell ref="B85:F85"/>
    <mergeCell ref="B87:F87"/>
    <mergeCell ref="B73:F73"/>
    <mergeCell ref="B74:F74"/>
    <mergeCell ref="B76:F76"/>
    <mergeCell ref="B79:K79"/>
    <mergeCell ref="G81:K81"/>
    <mergeCell ref="B83:F83"/>
  </mergeCells>
  <pageMargins left="0.2" right="0.2" top="0.25" bottom="0.35" header="0.3" footer="0.45"/>
  <pageSetup scale="9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DAAB-3E04-4649-B604-56130A531CEE}">
  <sheetPr codeName="Sheet31"/>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685</v>
      </c>
      <c r="B1" s="109"/>
      <c r="C1" s="110" t="s">
        <v>232</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624</v>
      </c>
      <c r="C5" s="108"/>
      <c r="D5" s="108"/>
      <c r="E5" s="108"/>
      <c r="F5" s="108"/>
      <c r="G5" s="108"/>
      <c r="H5" s="108"/>
      <c r="I5" s="108"/>
      <c r="J5" s="108"/>
      <c r="K5" s="108"/>
      <c r="L5" s="68"/>
      <c r="M5" s="26" t="s">
        <v>624</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5" t="s">
        <v>586</v>
      </c>
      <c r="F7" s="115"/>
      <c r="G7" s="115"/>
      <c r="H7" s="115"/>
      <c r="I7" s="115"/>
      <c r="J7" s="67"/>
      <c r="K7" s="67"/>
      <c r="L7" s="67"/>
      <c r="M7" s="23"/>
      <c r="N7" s="23"/>
      <c r="O7" s="29"/>
    </row>
    <row r="8" spans="1:15" s="22" customFormat="1" ht="29" customHeight="1" x14ac:dyDescent="0.3">
      <c r="A8" s="67"/>
      <c r="B8" s="116" t="s">
        <v>23</v>
      </c>
      <c r="C8" s="116"/>
      <c r="D8" s="76" t="s">
        <v>587</v>
      </c>
      <c r="E8" s="76" t="s">
        <v>352</v>
      </c>
      <c r="F8" s="76" t="s">
        <v>353</v>
      </c>
      <c r="G8" s="76" t="s">
        <v>354</v>
      </c>
      <c r="H8" s="76" t="s">
        <v>355</v>
      </c>
      <c r="I8" s="76" t="s">
        <v>356</v>
      </c>
      <c r="J8" s="76" t="s">
        <v>22</v>
      </c>
      <c r="K8" s="67"/>
      <c r="L8" s="67"/>
      <c r="M8" s="23"/>
      <c r="N8" s="23"/>
      <c r="O8" s="29"/>
    </row>
    <row r="9" spans="1:15" s="22" customFormat="1" ht="12.5" x14ac:dyDescent="0.25">
      <c r="A9" s="67"/>
      <c r="B9" s="111" t="s">
        <v>351</v>
      </c>
      <c r="C9" s="112"/>
      <c r="D9" s="112"/>
      <c r="E9" s="112"/>
      <c r="F9" s="112"/>
      <c r="G9" s="112"/>
      <c r="H9" s="112"/>
      <c r="I9" s="112"/>
      <c r="J9" s="113"/>
      <c r="K9" s="67"/>
      <c r="L9" s="67"/>
      <c r="M9" s="23" t="s">
        <v>351</v>
      </c>
      <c r="N9" s="23"/>
      <c r="O9" s="29"/>
    </row>
    <row r="10" spans="1:15" s="22" customFormat="1" ht="12.5" x14ac:dyDescent="0.25">
      <c r="A10" s="67"/>
      <c r="B10" s="114" t="s">
        <v>669</v>
      </c>
      <c r="C10" s="114"/>
      <c r="D10" s="77">
        <v>2023</v>
      </c>
      <c r="E10" s="75">
        <v>4.4000000000000004</v>
      </c>
      <c r="F10" s="75">
        <v>6.1</v>
      </c>
      <c r="G10" s="75">
        <v>14.8</v>
      </c>
      <c r="H10" s="75">
        <v>27.7</v>
      </c>
      <c r="I10" s="75">
        <v>47</v>
      </c>
      <c r="J10" s="73">
        <v>15842</v>
      </c>
      <c r="K10" s="67"/>
      <c r="L10" s="67"/>
      <c r="M10" s="23"/>
      <c r="N10" s="23"/>
      <c r="O10" s="29"/>
    </row>
    <row r="11" spans="1:15" s="22" customFormat="1" ht="12.5" x14ac:dyDescent="0.25">
      <c r="A11" s="67"/>
      <c r="B11" s="114" t="s">
        <v>669</v>
      </c>
      <c r="C11" s="114"/>
      <c r="D11" s="77">
        <v>2022</v>
      </c>
      <c r="E11" s="75">
        <v>4.7</v>
      </c>
      <c r="F11" s="75">
        <v>6.2</v>
      </c>
      <c r="G11" s="75">
        <v>15.2</v>
      </c>
      <c r="H11" s="75">
        <v>27.4</v>
      </c>
      <c r="I11" s="75">
        <v>46.6</v>
      </c>
      <c r="J11" s="73">
        <v>16027</v>
      </c>
      <c r="K11" s="67"/>
      <c r="L11" s="67"/>
      <c r="M11" s="23"/>
      <c r="N11" s="23"/>
      <c r="O11" s="29"/>
    </row>
    <row r="12" spans="1:15" s="25" customFormat="1" x14ac:dyDescent="0.25">
      <c r="A12" s="67"/>
      <c r="B12" s="114" t="s">
        <v>669</v>
      </c>
      <c r="C12" s="114"/>
      <c r="D12" s="77">
        <v>2021</v>
      </c>
      <c r="E12" s="75">
        <v>4.7</v>
      </c>
      <c r="F12" s="75">
        <v>5.5</v>
      </c>
      <c r="G12" s="75">
        <v>15.3</v>
      </c>
      <c r="H12" s="75">
        <v>26.5</v>
      </c>
      <c r="I12" s="75">
        <v>48</v>
      </c>
      <c r="J12" s="73">
        <v>15500</v>
      </c>
      <c r="K12" s="67"/>
      <c r="L12" s="67"/>
      <c r="M12" s="26"/>
      <c r="N12" s="26"/>
      <c r="O12" s="30"/>
    </row>
    <row r="13" spans="1:15" s="25" customFormat="1" x14ac:dyDescent="0.25">
      <c r="A13" s="67"/>
      <c r="B13" s="114" t="s">
        <v>669</v>
      </c>
      <c r="C13" s="114"/>
      <c r="D13" s="77">
        <v>2020</v>
      </c>
      <c r="E13" s="75">
        <v>4.7</v>
      </c>
      <c r="F13" s="75">
        <v>6.2</v>
      </c>
      <c r="G13" s="75">
        <v>15.1</v>
      </c>
      <c r="H13" s="75">
        <v>26.3</v>
      </c>
      <c r="I13" s="75">
        <v>47.6</v>
      </c>
      <c r="J13" s="73">
        <v>15432</v>
      </c>
      <c r="K13" s="67"/>
      <c r="L13" s="67"/>
      <c r="M13" s="26"/>
      <c r="N13" s="26"/>
      <c r="O13" s="30"/>
    </row>
    <row r="14" spans="1:15" s="25" customFormat="1" x14ac:dyDescent="0.25">
      <c r="A14" s="67"/>
      <c r="B14" s="114" t="s">
        <v>669</v>
      </c>
      <c r="C14" s="114"/>
      <c r="D14" s="77">
        <v>2019</v>
      </c>
      <c r="E14" s="75">
        <v>4.9000000000000004</v>
      </c>
      <c r="F14" s="75">
        <v>5.9</v>
      </c>
      <c r="G14" s="75">
        <v>14.7</v>
      </c>
      <c r="H14" s="75">
        <v>27.1</v>
      </c>
      <c r="I14" s="75">
        <v>47.4</v>
      </c>
      <c r="J14" s="73">
        <v>15653</v>
      </c>
      <c r="K14" s="67"/>
      <c r="L14" s="67"/>
      <c r="M14" s="26"/>
      <c r="N14" s="26"/>
      <c r="O14" s="30"/>
    </row>
    <row r="15" spans="1:15" s="22" customFormat="1" ht="12.5" x14ac:dyDescent="0.25">
      <c r="A15" s="67"/>
      <c r="B15" s="111" t="s">
        <v>357</v>
      </c>
      <c r="C15" s="112"/>
      <c r="D15" s="112"/>
      <c r="E15" s="112"/>
      <c r="F15" s="112"/>
      <c r="G15" s="112"/>
      <c r="H15" s="112"/>
      <c r="I15" s="112"/>
      <c r="J15" s="113"/>
      <c r="K15" s="67"/>
      <c r="L15" s="67"/>
      <c r="M15" s="23" t="s">
        <v>357</v>
      </c>
      <c r="N15" s="23"/>
      <c r="O15" s="29"/>
    </row>
    <row r="16" spans="1:15" s="22" customFormat="1" ht="12.5" x14ac:dyDescent="0.25">
      <c r="A16" s="67"/>
      <c r="B16" s="114" t="s">
        <v>669</v>
      </c>
      <c r="C16" s="114"/>
      <c r="D16" s="77">
        <v>2023</v>
      </c>
      <c r="E16" s="75">
        <v>32.6</v>
      </c>
      <c r="F16" s="75">
        <v>11.1</v>
      </c>
      <c r="G16" s="75">
        <v>24</v>
      </c>
      <c r="H16" s="75">
        <v>21.5</v>
      </c>
      <c r="I16" s="75">
        <v>10.9</v>
      </c>
      <c r="J16" s="73">
        <v>15837</v>
      </c>
      <c r="K16" s="67"/>
      <c r="L16" s="67"/>
      <c r="M16" s="23"/>
      <c r="N16" s="23"/>
      <c r="O16" s="29"/>
    </row>
    <row r="17" spans="1:15" s="22" customFormat="1" ht="12.5" x14ac:dyDescent="0.25">
      <c r="A17" s="67"/>
      <c r="B17" s="114" t="s">
        <v>669</v>
      </c>
      <c r="C17" s="114"/>
      <c r="D17" s="77">
        <v>2022</v>
      </c>
      <c r="E17" s="75">
        <v>30.5</v>
      </c>
      <c r="F17" s="75">
        <v>11.2</v>
      </c>
      <c r="G17" s="75">
        <v>25.4</v>
      </c>
      <c r="H17" s="75">
        <v>21.9</v>
      </c>
      <c r="I17" s="75">
        <v>11</v>
      </c>
      <c r="J17" s="73">
        <v>16008</v>
      </c>
      <c r="K17" s="67"/>
      <c r="L17" s="67"/>
      <c r="M17" s="23"/>
      <c r="N17" s="23"/>
      <c r="O17" s="29"/>
    </row>
    <row r="18" spans="1:15" s="22" customFormat="1" ht="12.5" x14ac:dyDescent="0.25">
      <c r="A18" s="67"/>
      <c r="B18" s="114" t="s">
        <v>669</v>
      </c>
      <c r="C18" s="114"/>
      <c r="D18" s="77">
        <v>2021</v>
      </c>
      <c r="E18" s="75">
        <v>27.3</v>
      </c>
      <c r="F18" s="75">
        <v>11.1</v>
      </c>
      <c r="G18" s="75">
        <v>27.4</v>
      </c>
      <c r="H18" s="75">
        <v>23.4</v>
      </c>
      <c r="I18" s="75">
        <v>10.8</v>
      </c>
      <c r="J18" s="73">
        <v>15495</v>
      </c>
      <c r="K18" s="67"/>
      <c r="L18" s="67"/>
      <c r="M18" s="23"/>
      <c r="N18" s="23"/>
      <c r="O18" s="29"/>
    </row>
    <row r="19" spans="1:15" s="22" customFormat="1" ht="12.5" x14ac:dyDescent="0.25">
      <c r="A19" s="67"/>
      <c r="B19" s="114" t="s">
        <v>669</v>
      </c>
      <c r="C19" s="114"/>
      <c r="D19" s="77">
        <v>2020</v>
      </c>
      <c r="E19" s="75">
        <v>29</v>
      </c>
      <c r="F19" s="75">
        <v>9.9</v>
      </c>
      <c r="G19" s="75">
        <v>26.5</v>
      </c>
      <c r="H19" s="75">
        <v>23.1</v>
      </c>
      <c r="I19" s="75">
        <v>11.5</v>
      </c>
      <c r="J19" s="73">
        <v>15425</v>
      </c>
      <c r="K19" s="67"/>
      <c r="L19" s="67"/>
      <c r="M19" s="23"/>
      <c r="N19" s="23"/>
      <c r="O19" s="29"/>
    </row>
    <row r="20" spans="1:15" s="22" customFormat="1" ht="12.5" x14ac:dyDescent="0.25">
      <c r="A20" s="67"/>
      <c r="B20" s="114" t="s">
        <v>669</v>
      </c>
      <c r="C20" s="114"/>
      <c r="D20" s="77">
        <v>2019</v>
      </c>
      <c r="E20" s="75">
        <v>29.7</v>
      </c>
      <c r="F20" s="75">
        <v>9.5</v>
      </c>
      <c r="G20" s="75">
        <v>25</v>
      </c>
      <c r="H20" s="75">
        <v>23.8</v>
      </c>
      <c r="I20" s="75">
        <v>11.9</v>
      </c>
      <c r="J20" s="73">
        <v>15643</v>
      </c>
      <c r="K20" s="67"/>
      <c r="L20" s="67"/>
      <c r="M20" s="23"/>
      <c r="N20" s="23"/>
      <c r="O20" s="29"/>
    </row>
    <row r="21" spans="1:15" s="22" customFormat="1" ht="12.5" x14ac:dyDescent="0.25">
      <c r="A21" s="67"/>
      <c r="B21" s="111" t="s">
        <v>358</v>
      </c>
      <c r="C21" s="112"/>
      <c r="D21" s="112"/>
      <c r="E21" s="112"/>
      <c r="F21" s="112"/>
      <c r="G21" s="112"/>
      <c r="H21" s="112"/>
      <c r="I21" s="112"/>
      <c r="J21" s="113"/>
      <c r="K21" s="67"/>
      <c r="L21" s="67"/>
      <c r="M21" s="23" t="s">
        <v>358</v>
      </c>
      <c r="N21" s="23"/>
      <c r="O21" s="29"/>
    </row>
    <row r="22" spans="1:15" s="22" customFormat="1" ht="12.5" x14ac:dyDescent="0.25">
      <c r="A22" s="67"/>
      <c r="B22" s="114" t="s">
        <v>669</v>
      </c>
      <c r="C22" s="114"/>
      <c r="D22" s="77">
        <v>2023</v>
      </c>
      <c r="E22" s="75">
        <v>12.5</v>
      </c>
      <c r="F22" s="75">
        <v>5.2</v>
      </c>
      <c r="G22" s="75">
        <v>22</v>
      </c>
      <c r="H22" s="75">
        <v>32.200000000000003</v>
      </c>
      <c r="I22" s="75">
        <v>28.2</v>
      </c>
      <c r="J22" s="73">
        <v>15841</v>
      </c>
      <c r="K22" s="67"/>
      <c r="L22" s="67"/>
      <c r="M22" s="23"/>
      <c r="N22" s="23"/>
      <c r="O22" s="29"/>
    </row>
    <row r="23" spans="1:15" s="22" customFormat="1" ht="12.5" x14ac:dyDescent="0.25">
      <c r="A23" s="67"/>
      <c r="B23" s="114" t="s">
        <v>669</v>
      </c>
      <c r="C23" s="114"/>
      <c r="D23" s="77">
        <v>2022</v>
      </c>
      <c r="E23" s="75">
        <v>12.2</v>
      </c>
      <c r="F23" s="75">
        <v>5.7</v>
      </c>
      <c r="G23" s="75">
        <v>22</v>
      </c>
      <c r="H23" s="75">
        <v>31.9</v>
      </c>
      <c r="I23" s="75">
        <v>28.1</v>
      </c>
      <c r="J23" s="73">
        <v>16007</v>
      </c>
      <c r="K23" s="67"/>
      <c r="L23" s="67"/>
      <c r="M23" s="23"/>
      <c r="N23" s="23"/>
      <c r="O23" s="29"/>
    </row>
    <row r="24" spans="1:15" s="22" customFormat="1" ht="12.5" x14ac:dyDescent="0.25">
      <c r="A24" s="67"/>
      <c r="B24" s="114" t="s">
        <v>669</v>
      </c>
      <c r="C24" s="114"/>
      <c r="D24" s="77">
        <v>2021</v>
      </c>
      <c r="E24" s="75">
        <v>12.1</v>
      </c>
      <c r="F24" s="75">
        <v>6</v>
      </c>
      <c r="G24" s="75">
        <v>22.6</v>
      </c>
      <c r="H24" s="75">
        <v>32.6</v>
      </c>
      <c r="I24" s="75">
        <v>26.7</v>
      </c>
      <c r="J24" s="73">
        <v>15486</v>
      </c>
      <c r="K24" s="67"/>
      <c r="L24" s="67"/>
      <c r="M24" s="23"/>
      <c r="N24" s="23"/>
      <c r="O24" s="29"/>
    </row>
    <row r="25" spans="1:15" s="22" customFormat="1" ht="12.5" x14ac:dyDescent="0.25">
      <c r="A25" s="67"/>
      <c r="B25" s="114" t="s">
        <v>669</v>
      </c>
      <c r="C25" s="114"/>
      <c r="D25" s="77">
        <v>2020</v>
      </c>
      <c r="E25" s="75">
        <v>12.2</v>
      </c>
      <c r="F25" s="75">
        <v>6.1</v>
      </c>
      <c r="G25" s="75">
        <v>23</v>
      </c>
      <c r="H25" s="75">
        <v>31.8</v>
      </c>
      <c r="I25" s="75">
        <v>26.8</v>
      </c>
      <c r="J25" s="73">
        <v>15416</v>
      </c>
      <c r="K25" s="67"/>
      <c r="L25" s="67"/>
      <c r="M25" s="23"/>
      <c r="N25" s="23"/>
      <c r="O25" s="29"/>
    </row>
    <row r="26" spans="1:15" s="22" customFormat="1" ht="12.5" x14ac:dyDescent="0.25">
      <c r="A26" s="67"/>
      <c r="B26" s="114" t="s">
        <v>669</v>
      </c>
      <c r="C26" s="114"/>
      <c r="D26" s="77">
        <v>2019</v>
      </c>
      <c r="E26" s="75">
        <v>13</v>
      </c>
      <c r="F26" s="75">
        <v>6.2</v>
      </c>
      <c r="G26" s="75">
        <v>23.2</v>
      </c>
      <c r="H26" s="75">
        <v>32.799999999999997</v>
      </c>
      <c r="I26" s="75">
        <v>24.8</v>
      </c>
      <c r="J26" s="73">
        <v>15644</v>
      </c>
      <c r="K26" s="67"/>
      <c r="L26" s="67"/>
      <c r="M26" s="23"/>
      <c r="N26" s="23"/>
      <c r="O26" s="29"/>
    </row>
    <row r="27" spans="1:15" s="22" customFormat="1" ht="12.5" x14ac:dyDescent="0.25">
      <c r="A27" s="67"/>
      <c r="B27" s="111" t="s">
        <v>359</v>
      </c>
      <c r="C27" s="112"/>
      <c r="D27" s="112"/>
      <c r="E27" s="112"/>
      <c r="F27" s="112"/>
      <c r="G27" s="112"/>
      <c r="H27" s="112"/>
      <c r="I27" s="112"/>
      <c r="J27" s="113"/>
      <c r="K27" s="67"/>
      <c r="L27" s="67"/>
      <c r="M27" s="23" t="s">
        <v>359</v>
      </c>
      <c r="N27" s="23"/>
      <c r="O27" s="29"/>
    </row>
    <row r="28" spans="1:15" s="22" customFormat="1" ht="12.5" x14ac:dyDescent="0.25">
      <c r="A28" s="67"/>
      <c r="B28" s="114" t="s">
        <v>669</v>
      </c>
      <c r="C28" s="114"/>
      <c r="D28" s="77">
        <v>2023</v>
      </c>
      <c r="E28" s="75">
        <v>24.9</v>
      </c>
      <c r="F28" s="75">
        <v>9.6999999999999993</v>
      </c>
      <c r="G28" s="75">
        <v>22.6</v>
      </c>
      <c r="H28" s="75">
        <v>27</v>
      </c>
      <c r="I28" s="75">
        <v>15.8</v>
      </c>
      <c r="J28" s="73">
        <v>15823</v>
      </c>
      <c r="K28" s="67"/>
      <c r="L28" s="67"/>
      <c r="M28" s="23"/>
      <c r="N28" s="23"/>
      <c r="O28" s="29"/>
    </row>
    <row r="29" spans="1:15" s="22" customFormat="1" ht="12.5" x14ac:dyDescent="0.25">
      <c r="A29" s="67"/>
      <c r="B29" s="114" t="s">
        <v>669</v>
      </c>
      <c r="C29" s="114"/>
      <c r="D29" s="77">
        <v>2022</v>
      </c>
      <c r="E29" s="75">
        <v>25.5</v>
      </c>
      <c r="F29" s="75">
        <v>9.8000000000000007</v>
      </c>
      <c r="G29" s="75">
        <v>23.1</v>
      </c>
      <c r="H29" s="75">
        <v>26.9</v>
      </c>
      <c r="I29" s="75">
        <v>14.7</v>
      </c>
      <c r="J29" s="73">
        <v>15993</v>
      </c>
      <c r="K29" s="67"/>
      <c r="L29" s="67"/>
      <c r="M29" s="23"/>
      <c r="N29" s="23"/>
      <c r="O29" s="29"/>
    </row>
    <row r="30" spans="1:15" s="22" customFormat="1" ht="12.5" x14ac:dyDescent="0.25">
      <c r="A30" s="67"/>
      <c r="B30" s="114" t="s">
        <v>669</v>
      </c>
      <c r="C30" s="114"/>
      <c r="D30" s="77">
        <v>2021</v>
      </c>
      <c r="E30" s="75">
        <v>24.5</v>
      </c>
      <c r="F30" s="75">
        <v>10.5</v>
      </c>
      <c r="G30" s="75">
        <v>24.2</v>
      </c>
      <c r="H30" s="75">
        <v>26.6</v>
      </c>
      <c r="I30" s="75">
        <v>14.2</v>
      </c>
      <c r="J30" s="73">
        <v>15491</v>
      </c>
      <c r="K30" s="67"/>
      <c r="L30" s="67"/>
      <c r="M30" s="23"/>
      <c r="N30" s="23"/>
      <c r="O30" s="29"/>
    </row>
    <row r="31" spans="1:15" s="22" customFormat="1" ht="12.5" x14ac:dyDescent="0.25">
      <c r="A31" s="67"/>
      <c r="B31" s="114" t="s">
        <v>669</v>
      </c>
      <c r="C31" s="114"/>
      <c r="D31" s="77">
        <v>2020</v>
      </c>
      <c r="E31" s="75">
        <v>25.6</v>
      </c>
      <c r="F31" s="75">
        <v>10.8</v>
      </c>
      <c r="G31" s="75">
        <v>23.1</v>
      </c>
      <c r="H31" s="75">
        <v>26.5</v>
      </c>
      <c r="I31" s="75">
        <v>13.9</v>
      </c>
      <c r="J31" s="73">
        <v>15417</v>
      </c>
      <c r="K31" s="67"/>
      <c r="L31" s="67"/>
      <c r="M31" s="23"/>
      <c r="N31" s="23"/>
      <c r="O31" s="29"/>
    </row>
    <row r="32" spans="1:15" s="22" customFormat="1" ht="12.5" x14ac:dyDescent="0.25">
      <c r="A32" s="67"/>
      <c r="B32" s="114" t="s">
        <v>669</v>
      </c>
      <c r="C32" s="114"/>
      <c r="D32" s="77">
        <v>2019</v>
      </c>
      <c r="E32" s="75">
        <v>26.2</v>
      </c>
      <c r="F32" s="75">
        <v>10.3</v>
      </c>
      <c r="G32" s="75">
        <v>23.7</v>
      </c>
      <c r="H32" s="75">
        <v>26.2</v>
      </c>
      <c r="I32" s="75">
        <v>13.7</v>
      </c>
      <c r="J32" s="73">
        <v>15628</v>
      </c>
      <c r="K32" s="67"/>
      <c r="L32" s="67"/>
      <c r="M32" s="23"/>
      <c r="N32" s="23"/>
      <c r="O32" s="29"/>
    </row>
    <row r="33" spans="1:15" s="22" customFormat="1" ht="12.5" x14ac:dyDescent="0.25">
      <c r="A33" s="67"/>
      <c r="B33" s="111" t="s">
        <v>360</v>
      </c>
      <c r="C33" s="112"/>
      <c r="D33" s="112"/>
      <c r="E33" s="112"/>
      <c r="F33" s="112"/>
      <c r="G33" s="112"/>
      <c r="H33" s="112"/>
      <c r="I33" s="112"/>
      <c r="J33" s="113"/>
      <c r="K33" s="67"/>
      <c r="L33" s="67"/>
      <c r="M33" s="23" t="s">
        <v>360</v>
      </c>
      <c r="N33" s="23"/>
      <c r="O33" s="29"/>
    </row>
    <row r="34" spans="1:15" s="22" customFormat="1" ht="12.5" x14ac:dyDescent="0.25">
      <c r="A34" s="67"/>
      <c r="B34" s="114" t="s">
        <v>669</v>
      </c>
      <c r="C34" s="114"/>
      <c r="D34" s="77">
        <v>2023</v>
      </c>
      <c r="E34" s="75">
        <v>13.1</v>
      </c>
      <c r="F34" s="75">
        <v>4.0999999999999996</v>
      </c>
      <c r="G34" s="75">
        <v>12.5</v>
      </c>
      <c r="H34" s="75">
        <v>25.8</v>
      </c>
      <c r="I34" s="75">
        <v>44.5</v>
      </c>
      <c r="J34" s="73">
        <v>15828</v>
      </c>
      <c r="K34" s="67"/>
      <c r="L34" s="67"/>
      <c r="M34" s="23"/>
      <c r="N34" s="23"/>
      <c r="O34" s="29"/>
    </row>
    <row r="35" spans="1:15" s="22" customFormat="1" ht="12.5" x14ac:dyDescent="0.25">
      <c r="A35" s="67"/>
      <c r="B35" s="114" t="s">
        <v>669</v>
      </c>
      <c r="C35" s="114"/>
      <c r="D35" s="77">
        <v>2022</v>
      </c>
      <c r="E35" s="75">
        <v>13.1</v>
      </c>
      <c r="F35" s="75">
        <v>4.3</v>
      </c>
      <c r="G35" s="75">
        <v>12.4</v>
      </c>
      <c r="H35" s="75">
        <v>25.8</v>
      </c>
      <c r="I35" s="75">
        <v>44.4</v>
      </c>
      <c r="J35" s="73">
        <v>15984</v>
      </c>
      <c r="K35" s="67"/>
      <c r="L35" s="67"/>
      <c r="M35" s="23"/>
      <c r="N35" s="23"/>
      <c r="O35" s="29"/>
    </row>
    <row r="36" spans="1:15" s="22" customFormat="1" ht="12.5" x14ac:dyDescent="0.25">
      <c r="A36" s="67"/>
      <c r="B36" s="114" t="s">
        <v>669</v>
      </c>
      <c r="C36" s="114"/>
      <c r="D36" s="77">
        <v>2021</v>
      </c>
      <c r="E36" s="75">
        <v>12.9</v>
      </c>
      <c r="F36" s="75">
        <v>4.3</v>
      </c>
      <c r="G36" s="75">
        <v>12.8</v>
      </c>
      <c r="H36" s="75">
        <v>25</v>
      </c>
      <c r="I36" s="75">
        <v>45</v>
      </c>
      <c r="J36" s="73">
        <v>15474</v>
      </c>
      <c r="K36" s="67"/>
      <c r="L36" s="67"/>
      <c r="M36" s="23"/>
      <c r="N36" s="23"/>
      <c r="O36" s="29"/>
    </row>
    <row r="37" spans="1:15" s="22" customFormat="1" ht="12.5" x14ac:dyDescent="0.25">
      <c r="A37" s="67"/>
      <c r="B37" s="114" t="s">
        <v>669</v>
      </c>
      <c r="C37" s="114"/>
      <c r="D37" s="77">
        <v>2020</v>
      </c>
      <c r="E37" s="75">
        <v>12.9</v>
      </c>
      <c r="F37" s="75">
        <v>4.5</v>
      </c>
      <c r="G37" s="75">
        <v>12.6</v>
      </c>
      <c r="H37" s="75">
        <v>25.2</v>
      </c>
      <c r="I37" s="75">
        <v>44.8</v>
      </c>
      <c r="J37" s="73">
        <v>15416</v>
      </c>
      <c r="K37" s="67"/>
      <c r="L37" s="67"/>
      <c r="M37" s="23"/>
      <c r="N37" s="23"/>
      <c r="O37" s="29"/>
    </row>
    <row r="38" spans="1:15" s="22" customFormat="1" ht="12.5" x14ac:dyDescent="0.25">
      <c r="A38" s="67"/>
      <c r="B38" s="114" t="s">
        <v>669</v>
      </c>
      <c r="C38" s="114"/>
      <c r="D38" s="77">
        <v>2019</v>
      </c>
      <c r="E38" s="75">
        <v>13.3</v>
      </c>
      <c r="F38" s="75">
        <v>4.4000000000000004</v>
      </c>
      <c r="G38" s="75">
        <v>12.4</v>
      </c>
      <c r="H38" s="75">
        <v>25.9</v>
      </c>
      <c r="I38" s="75">
        <v>44</v>
      </c>
      <c r="J38" s="73">
        <v>15620</v>
      </c>
      <c r="K38" s="67"/>
      <c r="L38" s="67"/>
      <c r="M38" s="23"/>
      <c r="N38" s="23"/>
      <c r="O38" s="29"/>
    </row>
    <row r="39" spans="1:15" s="22" customFormat="1" ht="12.5" x14ac:dyDescent="0.25">
      <c r="A39" s="67"/>
      <c r="B39" s="111" t="s">
        <v>361</v>
      </c>
      <c r="C39" s="112"/>
      <c r="D39" s="112"/>
      <c r="E39" s="112"/>
      <c r="F39" s="112"/>
      <c r="G39" s="112"/>
      <c r="H39" s="112"/>
      <c r="I39" s="112"/>
      <c r="J39" s="113"/>
      <c r="K39" s="67"/>
      <c r="L39" s="67"/>
      <c r="M39" s="23" t="s">
        <v>361</v>
      </c>
      <c r="N39" s="23"/>
      <c r="O39" s="29"/>
    </row>
    <row r="40" spans="1:15" s="22" customFormat="1" ht="12.5" x14ac:dyDescent="0.25">
      <c r="A40" s="67"/>
      <c r="B40" s="114" t="s">
        <v>669</v>
      </c>
      <c r="C40" s="114"/>
      <c r="D40" s="77">
        <v>2023</v>
      </c>
      <c r="E40" s="75">
        <v>19.7</v>
      </c>
      <c r="F40" s="75">
        <v>4.4000000000000004</v>
      </c>
      <c r="G40" s="75">
        <v>19.399999999999999</v>
      </c>
      <c r="H40" s="75">
        <v>31.6</v>
      </c>
      <c r="I40" s="75">
        <v>24.9</v>
      </c>
      <c r="J40" s="73">
        <v>15807</v>
      </c>
      <c r="K40" s="67"/>
      <c r="L40" s="67"/>
      <c r="M40" s="23"/>
      <c r="N40" s="23"/>
      <c r="O40" s="29"/>
    </row>
    <row r="41" spans="1:15" s="22" customFormat="1" ht="12.5" x14ac:dyDescent="0.25">
      <c r="A41" s="67"/>
      <c r="B41" s="114" t="s">
        <v>669</v>
      </c>
      <c r="C41" s="114"/>
      <c r="D41" s="77">
        <v>2022</v>
      </c>
      <c r="E41" s="75">
        <v>21</v>
      </c>
      <c r="F41" s="75">
        <v>4.8</v>
      </c>
      <c r="G41" s="75">
        <v>20.5</v>
      </c>
      <c r="H41" s="75">
        <v>30.8</v>
      </c>
      <c r="I41" s="75">
        <v>23</v>
      </c>
      <c r="J41" s="73">
        <v>15977</v>
      </c>
      <c r="K41" s="67"/>
      <c r="L41" s="67"/>
      <c r="M41" s="23"/>
      <c r="N41" s="23"/>
      <c r="O41" s="29"/>
    </row>
    <row r="42" spans="1:15" s="22" customFormat="1" ht="12.5" x14ac:dyDescent="0.25">
      <c r="A42" s="67"/>
      <c r="B42" s="114" t="s">
        <v>669</v>
      </c>
      <c r="C42" s="114"/>
      <c r="D42" s="77">
        <v>2021</v>
      </c>
      <c r="E42" s="75">
        <v>20.9</v>
      </c>
      <c r="F42" s="75">
        <v>5.2</v>
      </c>
      <c r="G42" s="75">
        <v>21.9</v>
      </c>
      <c r="H42" s="75">
        <v>30.4</v>
      </c>
      <c r="I42" s="75">
        <v>21.6</v>
      </c>
      <c r="J42" s="73">
        <v>15457</v>
      </c>
      <c r="K42" s="67"/>
      <c r="L42" s="67"/>
      <c r="M42" s="23"/>
      <c r="N42" s="23"/>
      <c r="O42" s="29"/>
    </row>
    <row r="43" spans="1:15" s="22" customFormat="1" ht="12.5" x14ac:dyDescent="0.25">
      <c r="A43" s="67"/>
      <c r="B43" s="114" t="s">
        <v>669</v>
      </c>
      <c r="C43" s="114"/>
      <c r="D43" s="77">
        <v>2020</v>
      </c>
      <c r="E43" s="75">
        <v>21.4</v>
      </c>
      <c r="F43" s="75">
        <v>5.0999999999999996</v>
      </c>
      <c r="G43" s="75">
        <v>21.7</v>
      </c>
      <c r="H43" s="75">
        <v>30.3</v>
      </c>
      <c r="I43" s="75">
        <v>21.5</v>
      </c>
      <c r="J43" s="73">
        <v>15380</v>
      </c>
      <c r="K43" s="67"/>
      <c r="L43" s="67"/>
      <c r="M43" s="23"/>
      <c r="N43" s="23"/>
      <c r="O43" s="29"/>
    </row>
    <row r="44" spans="1:15" s="22" customFormat="1" ht="12.5" x14ac:dyDescent="0.25">
      <c r="A44" s="67"/>
      <c r="B44" s="114" t="s">
        <v>669</v>
      </c>
      <c r="C44" s="114"/>
      <c r="D44" s="77">
        <v>2019</v>
      </c>
      <c r="E44" s="75">
        <v>21.4</v>
      </c>
      <c r="F44" s="75">
        <v>5</v>
      </c>
      <c r="G44" s="75">
        <v>21.3</v>
      </c>
      <c r="H44" s="75">
        <v>31</v>
      </c>
      <c r="I44" s="75">
        <v>21.3</v>
      </c>
      <c r="J44" s="73">
        <v>15608</v>
      </c>
      <c r="K44" s="67"/>
      <c r="L44" s="67"/>
      <c r="M44" s="23"/>
      <c r="N44" s="23"/>
      <c r="O44" s="29"/>
    </row>
    <row r="45" spans="1:15" s="22" customFormat="1" ht="12.5" x14ac:dyDescent="0.25">
      <c r="A45" s="67"/>
      <c r="B45" s="67"/>
      <c r="C45" s="67"/>
      <c r="D45" s="67"/>
      <c r="E45" s="67"/>
      <c r="F45" s="67"/>
      <c r="G45" s="67"/>
      <c r="H45" s="67"/>
      <c r="I45" s="67"/>
      <c r="J45" s="67"/>
      <c r="K45" s="67"/>
      <c r="L45" s="67"/>
      <c r="M45" s="23"/>
      <c r="N45" s="23"/>
      <c r="O45" s="29"/>
    </row>
    <row r="46" spans="1:15" s="22" customFormat="1" ht="12.5" x14ac:dyDescent="0.25">
      <c r="A46" s="67"/>
      <c r="B46" s="67"/>
      <c r="C46" s="67"/>
      <c r="D46" s="67"/>
      <c r="E46" s="67"/>
      <c r="F46" s="67"/>
      <c r="G46" s="67"/>
      <c r="H46" s="67"/>
      <c r="I46" s="67"/>
      <c r="J46" s="67"/>
      <c r="K46" s="67"/>
      <c r="L46" s="67"/>
      <c r="M46" s="23"/>
      <c r="N46" s="23"/>
      <c r="O46" s="29"/>
    </row>
    <row r="47" spans="1:15" s="25" customFormat="1" x14ac:dyDescent="0.3">
      <c r="A47" s="68"/>
      <c r="B47" s="108" t="s">
        <v>625</v>
      </c>
      <c r="C47" s="108"/>
      <c r="D47" s="108"/>
      <c r="E47" s="108"/>
      <c r="F47" s="108"/>
      <c r="G47" s="108"/>
      <c r="H47" s="108"/>
      <c r="I47" s="108"/>
      <c r="J47" s="108"/>
      <c r="K47" s="108"/>
      <c r="L47" s="68"/>
      <c r="M47" s="26" t="s">
        <v>625</v>
      </c>
      <c r="N47" s="26"/>
      <c r="O47" s="30"/>
    </row>
    <row r="48" spans="1:15" s="22" customFormat="1" ht="12.5" x14ac:dyDescent="0.25">
      <c r="A48" s="67"/>
      <c r="B48" s="67"/>
      <c r="C48" s="67"/>
      <c r="D48" s="67"/>
      <c r="E48" s="67"/>
      <c r="F48" s="67"/>
      <c r="G48" s="67"/>
      <c r="H48" s="67"/>
      <c r="I48" s="67"/>
      <c r="J48" s="67"/>
      <c r="K48" s="67"/>
      <c r="L48" s="67"/>
      <c r="M48" s="23"/>
      <c r="N48" s="23"/>
      <c r="O48" s="29"/>
    </row>
    <row r="49" spans="1:15" s="22" customFormat="1" x14ac:dyDescent="0.3">
      <c r="A49" s="67"/>
      <c r="B49" s="67"/>
      <c r="C49" s="67"/>
      <c r="D49" s="67"/>
      <c r="E49" s="115" t="s">
        <v>586</v>
      </c>
      <c r="F49" s="115"/>
      <c r="G49" s="115"/>
      <c r="H49" s="115"/>
      <c r="I49" s="67"/>
      <c r="J49" s="67"/>
      <c r="K49" s="67"/>
      <c r="L49" s="67"/>
      <c r="M49" s="23"/>
      <c r="N49" s="23"/>
      <c r="O49" s="29"/>
    </row>
    <row r="50" spans="1:15" s="22" customFormat="1" ht="29" customHeight="1" x14ac:dyDescent="0.3">
      <c r="A50" s="67"/>
      <c r="B50" s="116" t="s">
        <v>23</v>
      </c>
      <c r="C50" s="116"/>
      <c r="D50" s="76" t="s">
        <v>587</v>
      </c>
      <c r="E50" s="76" t="s">
        <v>363</v>
      </c>
      <c r="F50" s="76" t="s">
        <v>364</v>
      </c>
      <c r="G50" s="76" t="s">
        <v>365</v>
      </c>
      <c r="H50" s="76" t="s">
        <v>366</v>
      </c>
      <c r="I50" s="76" t="s">
        <v>22</v>
      </c>
      <c r="J50" s="67"/>
      <c r="K50" s="67"/>
      <c r="L50" s="67"/>
      <c r="M50" s="23"/>
      <c r="N50" s="23"/>
      <c r="O50" s="29"/>
    </row>
    <row r="51" spans="1:15" s="22" customFormat="1" ht="12.5" x14ac:dyDescent="0.25">
      <c r="A51" s="67"/>
      <c r="B51" s="111" t="s">
        <v>362</v>
      </c>
      <c r="C51" s="112"/>
      <c r="D51" s="112"/>
      <c r="E51" s="112"/>
      <c r="F51" s="112"/>
      <c r="G51" s="112"/>
      <c r="H51" s="112"/>
      <c r="I51" s="113"/>
      <c r="J51" s="67"/>
      <c r="K51" s="67"/>
      <c r="L51" s="67"/>
      <c r="M51" s="23" t="s">
        <v>362</v>
      </c>
      <c r="N51" s="23"/>
      <c r="O51" s="29"/>
    </row>
    <row r="52" spans="1:15" s="22" customFormat="1" ht="12.5" x14ac:dyDescent="0.25">
      <c r="A52" s="67"/>
      <c r="B52" s="114" t="s">
        <v>669</v>
      </c>
      <c r="C52" s="114"/>
      <c r="D52" s="77">
        <v>2023</v>
      </c>
      <c r="E52" s="75">
        <v>27.4</v>
      </c>
      <c r="F52" s="75">
        <v>30.5</v>
      </c>
      <c r="G52" s="75">
        <v>31.7</v>
      </c>
      <c r="H52" s="75">
        <v>10.4</v>
      </c>
      <c r="I52" s="73">
        <v>15858</v>
      </c>
      <c r="J52" s="67"/>
      <c r="K52" s="67"/>
      <c r="L52" s="67"/>
      <c r="M52" s="23"/>
      <c r="N52" s="23"/>
      <c r="O52" s="29"/>
    </row>
    <row r="53" spans="1:15" s="22" customFormat="1" ht="12.5" x14ac:dyDescent="0.25">
      <c r="A53" s="67"/>
      <c r="B53" s="114" t="s">
        <v>669</v>
      </c>
      <c r="C53" s="114"/>
      <c r="D53" s="77">
        <v>2022</v>
      </c>
      <c r="E53" s="75">
        <v>29.1</v>
      </c>
      <c r="F53" s="75">
        <v>31</v>
      </c>
      <c r="G53" s="75">
        <v>30</v>
      </c>
      <c r="H53" s="75">
        <v>9.9</v>
      </c>
      <c r="I53" s="73">
        <v>16023</v>
      </c>
      <c r="J53" s="67"/>
      <c r="K53" s="67"/>
      <c r="L53" s="67"/>
      <c r="M53" s="23"/>
      <c r="N53" s="23"/>
      <c r="O53" s="29"/>
    </row>
    <row r="54" spans="1:15" s="22" customFormat="1" ht="12.5" x14ac:dyDescent="0.25">
      <c r="A54" s="67"/>
      <c r="B54" s="114" t="s">
        <v>669</v>
      </c>
      <c r="C54" s="114"/>
      <c r="D54" s="77">
        <v>2021</v>
      </c>
      <c r="E54" s="75">
        <v>29.9</v>
      </c>
      <c r="F54" s="75">
        <v>31.1</v>
      </c>
      <c r="G54" s="75">
        <v>30</v>
      </c>
      <c r="H54" s="75">
        <v>9</v>
      </c>
      <c r="I54" s="73">
        <v>15510</v>
      </c>
      <c r="J54" s="67"/>
      <c r="K54" s="67"/>
      <c r="L54" s="67"/>
      <c r="M54" s="23"/>
      <c r="N54" s="23"/>
      <c r="O54" s="29"/>
    </row>
    <row r="55" spans="1:15" s="22" customFormat="1" ht="12.5" x14ac:dyDescent="0.25">
      <c r="A55" s="67"/>
      <c r="B55" s="114" t="s">
        <v>669</v>
      </c>
      <c r="C55" s="114"/>
      <c r="D55" s="77">
        <v>2020</v>
      </c>
      <c r="E55" s="75">
        <v>30.9</v>
      </c>
      <c r="F55" s="75">
        <v>30.7</v>
      </c>
      <c r="G55" s="75">
        <v>28.7</v>
      </c>
      <c r="H55" s="75">
        <v>9.6999999999999993</v>
      </c>
      <c r="I55" s="73">
        <v>15443</v>
      </c>
      <c r="J55" s="67"/>
      <c r="K55" s="67"/>
      <c r="L55" s="67"/>
      <c r="M55" s="23"/>
      <c r="N55" s="23"/>
      <c r="O55" s="29"/>
    </row>
    <row r="56" spans="1:15" s="22" customFormat="1" ht="12.5" x14ac:dyDescent="0.25">
      <c r="A56" s="67"/>
      <c r="B56" s="114" t="s">
        <v>669</v>
      </c>
      <c r="C56" s="114"/>
      <c r="D56" s="77">
        <v>2019</v>
      </c>
      <c r="E56" s="75">
        <v>30</v>
      </c>
      <c r="F56" s="75">
        <v>30.7</v>
      </c>
      <c r="G56" s="75">
        <v>29.7</v>
      </c>
      <c r="H56" s="75">
        <v>9.5</v>
      </c>
      <c r="I56" s="73">
        <v>15663</v>
      </c>
      <c r="J56" s="67"/>
      <c r="K56" s="67"/>
      <c r="L56" s="67"/>
      <c r="M56" s="23"/>
      <c r="N56" s="23"/>
      <c r="O56" s="29"/>
    </row>
    <row r="57" spans="1:15" s="22" customFormat="1" ht="12.5" x14ac:dyDescent="0.25">
      <c r="A57" s="67"/>
      <c r="B57" s="111" t="s">
        <v>367</v>
      </c>
      <c r="C57" s="112"/>
      <c r="D57" s="112"/>
      <c r="E57" s="112"/>
      <c r="F57" s="112"/>
      <c r="G57" s="112"/>
      <c r="H57" s="112"/>
      <c r="I57" s="113"/>
      <c r="J57" s="67"/>
      <c r="K57" s="67"/>
      <c r="L57" s="67"/>
      <c r="M57" s="23" t="s">
        <v>367</v>
      </c>
      <c r="N57" s="23"/>
      <c r="O57" s="29"/>
    </row>
    <row r="58" spans="1:15" s="22" customFormat="1" ht="12.5" x14ac:dyDescent="0.25">
      <c r="A58" s="67"/>
      <c r="B58" s="114" t="s">
        <v>669</v>
      </c>
      <c r="C58" s="114"/>
      <c r="D58" s="77">
        <v>2023</v>
      </c>
      <c r="E58" s="75">
        <v>53.7</v>
      </c>
      <c r="F58" s="75">
        <v>22.8</v>
      </c>
      <c r="G58" s="75">
        <v>16.2</v>
      </c>
      <c r="H58" s="75">
        <v>7.4</v>
      </c>
      <c r="I58" s="73">
        <v>15835</v>
      </c>
      <c r="J58" s="67"/>
      <c r="K58" s="67"/>
      <c r="L58" s="67"/>
      <c r="M58" s="23"/>
      <c r="N58" s="23"/>
      <c r="O58" s="29"/>
    </row>
    <row r="59" spans="1:15" s="22" customFormat="1" ht="12.5" x14ac:dyDescent="0.25">
      <c r="A59" s="67"/>
      <c r="B59" s="114" t="s">
        <v>669</v>
      </c>
      <c r="C59" s="114"/>
      <c r="D59" s="77">
        <v>2022</v>
      </c>
      <c r="E59" s="75">
        <v>53.1</v>
      </c>
      <c r="F59" s="75">
        <v>23.8</v>
      </c>
      <c r="G59" s="75">
        <v>15.5</v>
      </c>
      <c r="H59" s="75">
        <v>7.6</v>
      </c>
      <c r="I59" s="73">
        <v>16009</v>
      </c>
      <c r="J59" s="67"/>
      <c r="K59" s="67"/>
      <c r="L59" s="67"/>
      <c r="M59" s="23"/>
      <c r="N59" s="23"/>
      <c r="O59" s="29"/>
    </row>
    <row r="60" spans="1:15" s="22" customFormat="1" ht="12.5" x14ac:dyDescent="0.25">
      <c r="A60" s="67"/>
      <c r="B60" s="114" t="s">
        <v>669</v>
      </c>
      <c r="C60" s="114"/>
      <c r="D60" s="77">
        <v>2021</v>
      </c>
      <c r="E60" s="75">
        <v>55.7</v>
      </c>
      <c r="F60" s="75">
        <v>22.8</v>
      </c>
      <c r="G60" s="75">
        <v>15</v>
      </c>
      <c r="H60" s="75">
        <v>6.4</v>
      </c>
      <c r="I60" s="73">
        <v>15490</v>
      </c>
      <c r="J60" s="67"/>
      <c r="K60" s="67"/>
      <c r="L60" s="67"/>
      <c r="M60" s="23"/>
      <c r="N60" s="23"/>
      <c r="O60" s="29"/>
    </row>
    <row r="61" spans="1:15" s="22" customFormat="1" ht="12.5" x14ac:dyDescent="0.25">
      <c r="A61" s="67"/>
      <c r="B61" s="114" t="s">
        <v>669</v>
      </c>
      <c r="C61" s="114"/>
      <c r="D61" s="77">
        <v>2020</v>
      </c>
      <c r="E61" s="75">
        <v>54.4</v>
      </c>
      <c r="F61" s="75">
        <v>23.6</v>
      </c>
      <c r="G61" s="75">
        <v>14.9</v>
      </c>
      <c r="H61" s="75">
        <v>7</v>
      </c>
      <c r="I61" s="73">
        <v>15431</v>
      </c>
      <c r="J61" s="67"/>
      <c r="K61" s="67"/>
      <c r="L61" s="67"/>
      <c r="M61" s="23"/>
      <c r="N61" s="23"/>
      <c r="O61" s="29"/>
    </row>
    <row r="62" spans="1:15" s="22" customFormat="1" ht="12.5" x14ac:dyDescent="0.25">
      <c r="A62" s="67"/>
      <c r="B62" s="114" t="s">
        <v>669</v>
      </c>
      <c r="C62" s="114"/>
      <c r="D62" s="77">
        <v>2019</v>
      </c>
      <c r="E62" s="75">
        <v>54.9</v>
      </c>
      <c r="F62" s="75">
        <v>23.2</v>
      </c>
      <c r="G62" s="75">
        <v>15.4</v>
      </c>
      <c r="H62" s="75">
        <v>6.5</v>
      </c>
      <c r="I62" s="73">
        <v>15654</v>
      </c>
      <c r="J62" s="67"/>
      <c r="K62" s="67"/>
      <c r="L62" s="67"/>
      <c r="M62" s="23"/>
      <c r="N62" s="23"/>
      <c r="O62" s="29"/>
    </row>
    <row r="63" spans="1:15" s="22" customFormat="1" ht="12.5" x14ac:dyDescent="0.25">
      <c r="A63" s="67"/>
      <c r="B63" s="111" t="s">
        <v>368</v>
      </c>
      <c r="C63" s="112"/>
      <c r="D63" s="112"/>
      <c r="E63" s="112"/>
      <c r="F63" s="112"/>
      <c r="G63" s="112"/>
      <c r="H63" s="112"/>
      <c r="I63" s="113"/>
      <c r="J63" s="67"/>
      <c r="K63" s="67"/>
      <c r="L63" s="67"/>
      <c r="M63" s="23" t="s">
        <v>368</v>
      </c>
      <c r="N63" s="23"/>
      <c r="O63" s="29"/>
    </row>
    <row r="64" spans="1:15" s="22" customFormat="1" ht="12.5" x14ac:dyDescent="0.25">
      <c r="A64" s="67"/>
      <c r="B64" s="114" t="s">
        <v>669</v>
      </c>
      <c r="C64" s="114"/>
      <c r="D64" s="77">
        <v>2023</v>
      </c>
      <c r="E64" s="75">
        <v>9.1999999999999993</v>
      </c>
      <c r="F64" s="75">
        <v>13.5</v>
      </c>
      <c r="G64" s="75">
        <v>31.3</v>
      </c>
      <c r="H64" s="75">
        <v>45.9</v>
      </c>
      <c r="I64" s="73">
        <v>15846</v>
      </c>
      <c r="J64" s="67"/>
      <c r="K64" s="67"/>
      <c r="L64" s="67"/>
      <c r="M64" s="23"/>
      <c r="N64" s="23"/>
      <c r="O64" s="29"/>
    </row>
    <row r="65" spans="1:15" s="22" customFormat="1" ht="12.5" x14ac:dyDescent="0.25">
      <c r="A65" s="67"/>
      <c r="B65" s="114" t="s">
        <v>669</v>
      </c>
      <c r="C65" s="114"/>
      <c r="D65" s="77">
        <v>2022</v>
      </c>
      <c r="E65" s="75">
        <v>8.4</v>
      </c>
      <c r="F65" s="75">
        <v>12.1</v>
      </c>
      <c r="G65" s="75">
        <v>30.8</v>
      </c>
      <c r="H65" s="75">
        <v>48.6</v>
      </c>
      <c r="I65" s="73">
        <v>16022</v>
      </c>
      <c r="J65" s="67"/>
      <c r="K65" s="67"/>
      <c r="L65" s="67"/>
      <c r="M65" s="23"/>
      <c r="N65" s="23"/>
      <c r="O65" s="29"/>
    </row>
    <row r="66" spans="1:15" s="22" customFormat="1" ht="12.5" x14ac:dyDescent="0.25">
      <c r="A66" s="67"/>
      <c r="B66" s="114" t="s">
        <v>669</v>
      </c>
      <c r="C66" s="114"/>
      <c r="D66" s="77">
        <v>2021</v>
      </c>
      <c r="E66" s="75">
        <v>8.4</v>
      </c>
      <c r="F66" s="75">
        <v>12.2</v>
      </c>
      <c r="G66" s="75">
        <v>30.3</v>
      </c>
      <c r="H66" s="75">
        <v>49.2</v>
      </c>
      <c r="I66" s="73">
        <v>15500</v>
      </c>
      <c r="J66" s="67"/>
      <c r="K66" s="67"/>
      <c r="L66" s="67"/>
      <c r="M66" s="23"/>
      <c r="N66" s="23"/>
      <c r="O66" s="29"/>
    </row>
    <row r="67" spans="1:15" s="22" customFormat="1" ht="12.5" x14ac:dyDescent="0.25">
      <c r="A67" s="67"/>
      <c r="B67" s="114" t="s">
        <v>669</v>
      </c>
      <c r="C67" s="114"/>
      <c r="D67" s="77">
        <v>2020</v>
      </c>
      <c r="E67" s="75">
        <v>7.5</v>
      </c>
      <c r="F67" s="75">
        <v>11.5</v>
      </c>
      <c r="G67" s="75">
        <v>28.9</v>
      </c>
      <c r="H67" s="75">
        <v>52.1</v>
      </c>
      <c r="I67" s="73">
        <v>15439</v>
      </c>
      <c r="J67" s="67"/>
      <c r="K67" s="67"/>
      <c r="L67" s="67"/>
      <c r="M67" s="23"/>
      <c r="N67" s="23"/>
      <c r="O67" s="29"/>
    </row>
    <row r="68" spans="1:15" s="22" customFormat="1" ht="12.5" x14ac:dyDescent="0.25">
      <c r="A68" s="67"/>
      <c r="B68" s="114" t="s">
        <v>669</v>
      </c>
      <c r="C68" s="114"/>
      <c r="D68" s="77">
        <v>2019</v>
      </c>
      <c r="E68" s="75">
        <v>7.6</v>
      </c>
      <c r="F68" s="75">
        <v>11.4</v>
      </c>
      <c r="G68" s="75">
        <v>30.1</v>
      </c>
      <c r="H68" s="75">
        <v>50.9</v>
      </c>
      <c r="I68" s="73">
        <v>15653</v>
      </c>
      <c r="J68" s="67"/>
      <c r="K68" s="67"/>
      <c r="L68" s="67"/>
      <c r="M68" s="23"/>
      <c r="N68" s="23"/>
      <c r="O68" s="29"/>
    </row>
    <row r="69" spans="1:15" s="22" customFormat="1" ht="12.5" x14ac:dyDescent="0.25">
      <c r="A69" s="67"/>
      <c r="B69" s="111" t="s">
        <v>369</v>
      </c>
      <c r="C69" s="112"/>
      <c r="D69" s="112"/>
      <c r="E69" s="112"/>
      <c r="F69" s="112"/>
      <c r="G69" s="112"/>
      <c r="H69" s="112"/>
      <c r="I69" s="113"/>
      <c r="J69" s="67"/>
      <c r="K69" s="67"/>
      <c r="L69" s="67"/>
      <c r="M69" s="23" t="s">
        <v>369</v>
      </c>
      <c r="N69" s="23"/>
      <c r="O69" s="29"/>
    </row>
    <row r="70" spans="1:15" s="22" customFormat="1" ht="12.5" x14ac:dyDescent="0.25">
      <c r="A70" s="67"/>
      <c r="B70" s="114" t="s">
        <v>669</v>
      </c>
      <c r="C70" s="114"/>
      <c r="D70" s="77">
        <v>2023</v>
      </c>
      <c r="E70" s="75">
        <v>18.2</v>
      </c>
      <c r="F70" s="75">
        <v>18.600000000000001</v>
      </c>
      <c r="G70" s="75">
        <v>30.6</v>
      </c>
      <c r="H70" s="75">
        <v>32.6</v>
      </c>
      <c r="I70" s="73">
        <v>15831</v>
      </c>
      <c r="J70" s="67"/>
      <c r="K70" s="67"/>
      <c r="L70" s="67"/>
      <c r="M70" s="23"/>
      <c r="N70" s="23"/>
      <c r="O70" s="29"/>
    </row>
    <row r="71" spans="1:15" s="22" customFormat="1" ht="12.5" x14ac:dyDescent="0.25">
      <c r="A71" s="67"/>
      <c r="B71" s="114" t="s">
        <v>669</v>
      </c>
      <c r="C71" s="114"/>
      <c r="D71" s="77">
        <v>2022</v>
      </c>
      <c r="E71" s="75">
        <v>18.7</v>
      </c>
      <c r="F71" s="75">
        <v>18.8</v>
      </c>
      <c r="G71" s="75">
        <v>29.8</v>
      </c>
      <c r="H71" s="75">
        <v>32.799999999999997</v>
      </c>
      <c r="I71" s="73">
        <v>16009</v>
      </c>
      <c r="J71" s="67"/>
      <c r="K71" s="67"/>
      <c r="L71" s="67"/>
      <c r="M71" s="23"/>
      <c r="N71" s="23"/>
      <c r="O71" s="29"/>
    </row>
    <row r="72" spans="1:15" s="22" customFormat="1" ht="12.5" x14ac:dyDescent="0.25">
      <c r="A72" s="67"/>
      <c r="B72" s="114" t="s">
        <v>669</v>
      </c>
      <c r="C72" s="114"/>
      <c r="D72" s="77">
        <v>2021</v>
      </c>
      <c r="E72" s="75">
        <v>18.7</v>
      </c>
      <c r="F72" s="75">
        <v>19.3</v>
      </c>
      <c r="G72" s="75">
        <v>29.4</v>
      </c>
      <c r="H72" s="75">
        <v>32.6</v>
      </c>
      <c r="I72" s="73">
        <v>15484</v>
      </c>
      <c r="J72" s="67"/>
      <c r="K72" s="67"/>
      <c r="L72" s="67"/>
      <c r="M72" s="23"/>
      <c r="N72" s="23"/>
      <c r="O72" s="29"/>
    </row>
    <row r="73" spans="1:15" s="22" customFormat="1" ht="12.5" x14ac:dyDescent="0.25">
      <c r="A73" s="67"/>
      <c r="B73" s="114" t="s">
        <v>669</v>
      </c>
      <c r="C73" s="114"/>
      <c r="D73" s="77">
        <v>2020</v>
      </c>
      <c r="E73" s="75">
        <v>19.899999999999999</v>
      </c>
      <c r="F73" s="75">
        <v>18.8</v>
      </c>
      <c r="G73" s="75">
        <v>28.4</v>
      </c>
      <c r="H73" s="75">
        <v>32.9</v>
      </c>
      <c r="I73" s="73">
        <v>15425</v>
      </c>
      <c r="J73" s="67"/>
      <c r="K73" s="67"/>
      <c r="L73" s="67"/>
      <c r="M73" s="23"/>
      <c r="N73" s="23"/>
      <c r="O73" s="29"/>
    </row>
    <row r="74" spans="1:15" s="22" customFormat="1" ht="12.5" x14ac:dyDescent="0.25">
      <c r="A74" s="67"/>
      <c r="B74" s="114" t="s">
        <v>669</v>
      </c>
      <c r="C74" s="114"/>
      <c r="D74" s="77">
        <v>2019</v>
      </c>
      <c r="E74" s="75">
        <v>19.2</v>
      </c>
      <c r="F74" s="75">
        <v>19.399999999999999</v>
      </c>
      <c r="G74" s="75">
        <v>29.4</v>
      </c>
      <c r="H74" s="75">
        <v>32</v>
      </c>
      <c r="I74" s="73">
        <v>15646</v>
      </c>
      <c r="J74" s="67"/>
      <c r="K74" s="67"/>
      <c r="L74" s="67"/>
      <c r="M74" s="23"/>
      <c r="N74" s="23"/>
      <c r="O74" s="29"/>
    </row>
    <row r="75" spans="1:15" s="22" customFormat="1" ht="12.5" x14ac:dyDescent="0.25">
      <c r="A75" s="67"/>
      <c r="B75" s="111" t="s">
        <v>370</v>
      </c>
      <c r="C75" s="112"/>
      <c r="D75" s="112"/>
      <c r="E75" s="112"/>
      <c r="F75" s="112"/>
      <c r="G75" s="112"/>
      <c r="H75" s="112"/>
      <c r="I75" s="113"/>
      <c r="J75" s="67"/>
      <c r="K75" s="67"/>
      <c r="L75" s="67"/>
      <c r="M75" s="23" t="s">
        <v>370</v>
      </c>
      <c r="N75" s="23"/>
      <c r="O75" s="29"/>
    </row>
    <row r="76" spans="1:15" s="22" customFormat="1" ht="12.5" x14ac:dyDescent="0.25">
      <c r="A76" s="67"/>
      <c r="B76" s="114" t="s">
        <v>669</v>
      </c>
      <c r="C76" s="114"/>
      <c r="D76" s="77">
        <v>2023</v>
      </c>
      <c r="E76" s="75">
        <v>17.399999999999999</v>
      </c>
      <c r="F76" s="75">
        <v>29</v>
      </c>
      <c r="G76" s="75">
        <v>35.1</v>
      </c>
      <c r="H76" s="75">
        <v>18.5</v>
      </c>
      <c r="I76" s="73">
        <v>15837</v>
      </c>
      <c r="J76" s="67"/>
      <c r="K76" s="67"/>
      <c r="L76" s="67"/>
      <c r="M76" s="23"/>
      <c r="N76" s="23"/>
      <c r="O76" s="29"/>
    </row>
    <row r="77" spans="1:15" s="22" customFormat="1" ht="12.5" x14ac:dyDescent="0.25">
      <c r="A77" s="67"/>
      <c r="B77" s="114" t="s">
        <v>669</v>
      </c>
      <c r="C77" s="114"/>
      <c r="D77" s="77">
        <v>2022</v>
      </c>
      <c r="E77" s="75">
        <v>19.5</v>
      </c>
      <c r="F77" s="75">
        <v>29.6</v>
      </c>
      <c r="G77" s="75">
        <v>33.299999999999997</v>
      </c>
      <c r="H77" s="75">
        <v>17.7</v>
      </c>
      <c r="I77" s="73">
        <v>16010</v>
      </c>
      <c r="J77" s="67"/>
      <c r="K77" s="67"/>
      <c r="L77" s="67"/>
      <c r="M77" s="23"/>
      <c r="N77" s="23"/>
      <c r="O77" s="29"/>
    </row>
    <row r="78" spans="1:15" s="22" customFormat="1" ht="12.75" customHeight="1" x14ac:dyDescent="0.25">
      <c r="A78" s="67"/>
      <c r="B78" s="114" t="s">
        <v>669</v>
      </c>
      <c r="C78" s="114"/>
      <c r="D78" s="77">
        <v>2021</v>
      </c>
      <c r="E78" s="75">
        <v>20.8</v>
      </c>
      <c r="F78" s="75">
        <v>31.1</v>
      </c>
      <c r="G78" s="75">
        <v>32.6</v>
      </c>
      <c r="H78" s="75">
        <v>15.4</v>
      </c>
      <c r="I78" s="73">
        <v>15494</v>
      </c>
      <c r="J78" s="67"/>
      <c r="K78" s="67"/>
      <c r="L78" s="67"/>
      <c r="M78" s="23"/>
      <c r="N78" s="23"/>
      <c r="O78" s="29"/>
    </row>
    <row r="79" spans="1:15" s="22" customFormat="1" ht="12.75" customHeight="1" x14ac:dyDescent="0.25">
      <c r="A79" s="67"/>
      <c r="B79" s="114" t="s">
        <v>669</v>
      </c>
      <c r="C79" s="114"/>
      <c r="D79" s="77">
        <v>2020</v>
      </c>
      <c r="E79" s="75">
        <v>21.9</v>
      </c>
      <c r="F79" s="75">
        <v>30.8</v>
      </c>
      <c r="G79" s="75">
        <v>32.1</v>
      </c>
      <c r="H79" s="75">
        <v>15.2</v>
      </c>
      <c r="I79" s="73">
        <v>15437</v>
      </c>
      <c r="J79" s="67"/>
      <c r="K79" s="67"/>
      <c r="L79" s="67"/>
      <c r="M79" s="23"/>
      <c r="N79" s="23"/>
      <c r="O79" s="29"/>
    </row>
    <row r="80" spans="1:15" s="22" customFormat="1" ht="12.75" customHeight="1" x14ac:dyDescent="0.25">
      <c r="A80" s="67"/>
      <c r="B80" s="114" t="s">
        <v>669</v>
      </c>
      <c r="C80" s="114"/>
      <c r="D80" s="77">
        <v>2019</v>
      </c>
      <c r="E80" s="75">
        <v>21.3</v>
      </c>
      <c r="F80" s="75">
        <v>30.7</v>
      </c>
      <c r="G80" s="75">
        <v>33.1</v>
      </c>
      <c r="H80" s="75">
        <v>14.8</v>
      </c>
      <c r="I80" s="73">
        <v>15653</v>
      </c>
      <c r="J80" s="67"/>
      <c r="K80" s="67"/>
      <c r="L80" s="67"/>
      <c r="M80" s="23"/>
      <c r="N80" s="23"/>
      <c r="O80" s="29"/>
    </row>
    <row r="81" spans="1:15" s="22" customFormat="1" ht="12.5" x14ac:dyDescent="0.25">
      <c r="A81" s="67"/>
      <c r="B81" s="111" t="s">
        <v>371</v>
      </c>
      <c r="C81" s="112"/>
      <c r="D81" s="112"/>
      <c r="E81" s="112"/>
      <c r="F81" s="112"/>
      <c r="G81" s="112"/>
      <c r="H81" s="112"/>
      <c r="I81" s="113"/>
      <c r="J81" s="67"/>
      <c r="K81" s="67"/>
      <c r="L81" s="67"/>
      <c r="M81" s="23" t="s">
        <v>371</v>
      </c>
      <c r="N81" s="23"/>
      <c r="O81" s="29"/>
    </row>
    <row r="82" spans="1:15" s="22" customFormat="1" ht="12.75" customHeight="1" x14ac:dyDescent="0.25">
      <c r="A82" s="67"/>
      <c r="B82" s="114" t="s">
        <v>669</v>
      </c>
      <c r="C82" s="114"/>
      <c r="D82" s="77">
        <v>2023</v>
      </c>
      <c r="E82" s="75">
        <v>19.5</v>
      </c>
      <c r="F82" s="75">
        <v>29.2</v>
      </c>
      <c r="G82" s="75">
        <v>33.5</v>
      </c>
      <c r="H82" s="75">
        <v>17.8</v>
      </c>
      <c r="I82" s="73">
        <v>15849</v>
      </c>
      <c r="J82" s="67"/>
      <c r="K82" s="67"/>
      <c r="L82" s="67"/>
      <c r="M82" s="23"/>
      <c r="N82" s="23"/>
      <c r="O82" s="29"/>
    </row>
    <row r="83" spans="1:15" s="22" customFormat="1" ht="12.75" customHeight="1" x14ac:dyDescent="0.25">
      <c r="A83" s="67"/>
      <c r="B83" s="114" t="s">
        <v>669</v>
      </c>
      <c r="C83" s="114"/>
      <c r="D83" s="77">
        <v>2022</v>
      </c>
      <c r="E83" s="75">
        <v>20.9</v>
      </c>
      <c r="F83" s="75">
        <v>30.8</v>
      </c>
      <c r="G83" s="75">
        <v>32</v>
      </c>
      <c r="H83" s="75">
        <v>16.3</v>
      </c>
      <c r="I83" s="73">
        <v>16024</v>
      </c>
      <c r="J83" s="67"/>
      <c r="K83" s="67"/>
      <c r="L83" s="67"/>
      <c r="M83" s="23"/>
      <c r="N83" s="23"/>
      <c r="O83" s="29"/>
    </row>
    <row r="84" spans="1:15" s="22" customFormat="1" ht="12.75" customHeight="1" x14ac:dyDescent="0.25">
      <c r="A84" s="67"/>
      <c r="B84" s="114" t="s">
        <v>669</v>
      </c>
      <c r="C84" s="114"/>
      <c r="D84" s="77">
        <v>2021</v>
      </c>
      <c r="E84" s="75">
        <v>22.5</v>
      </c>
      <c r="F84" s="75">
        <v>31.2</v>
      </c>
      <c r="G84" s="75">
        <v>31.6</v>
      </c>
      <c r="H84" s="75">
        <v>14.7</v>
      </c>
      <c r="I84" s="73">
        <v>15495</v>
      </c>
      <c r="J84" s="67"/>
      <c r="K84" s="67"/>
      <c r="L84" s="67"/>
      <c r="M84" s="23"/>
      <c r="N84" s="23"/>
      <c r="O84" s="29"/>
    </row>
    <row r="85" spans="1:15" s="22" customFormat="1" ht="12.75" customHeight="1" x14ac:dyDescent="0.25">
      <c r="A85" s="67"/>
      <c r="B85" s="114" t="s">
        <v>669</v>
      </c>
      <c r="C85" s="114"/>
      <c r="D85" s="77">
        <v>2020</v>
      </c>
      <c r="E85" s="75">
        <v>24.5</v>
      </c>
      <c r="F85" s="75">
        <v>32</v>
      </c>
      <c r="G85" s="75">
        <v>29.7</v>
      </c>
      <c r="H85" s="75">
        <v>13.8</v>
      </c>
      <c r="I85" s="73">
        <v>15443</v>
      </c>
      <c r="J85" s="67"/>
      <c r="K85" s="67"/>
      <c r="L85" s="67"/>
      <c r="M85" s="23"/>
      <c r="N85" s="23"/>
      <c r="O85" s="29"/>
    </row>
    <row r="86" spans="1:15" s="22" customFormat="1" ht="12.75" customHeight="1" x14ac:dyDescent="0.25">
      <c r="A86" s="67"/>
      <c r="B86" s="114" t="s">
        <v>669</v>
      </c>
      <c r="C86" s="114"/>
      <c r="D86" s="77">
        <v>2019</v>
      </c>
      <c r="E86" s="75">
        <v>25.2</v>
      </c>
      <c r="F86" s="75">
        <v>31.4</v>
      </c>
      <c r="G86" s="75">
        <v>29.9</v>
      </c>
      <c r="H86" s="75">
        <v>13.5</v>
      </c>
      <c r="I86" s="73">
        <v>15661</v>
      </c>
      <c r="J86" s="67"/>
      <c r="K86" s="67"/>
      <c r="L86" s="67"/>
      <c r="M86" s="23"/>
      <c r="N86" s="23"/>
      <c r="O86" s="29"/>
    </row>
    <row r="87" spans="1:15" s="22" customFormat="1" ht="12.5" x14ac:dyDescent="0.25">
      <c r="A87" s="67"/>
      <c r="B87" s="111" t="s">
        <v>372</v>
      </c>
      <c r="C87" s="112"/>
      <c r="D87" s="112"/>
      <c r="E87" s="112"/>
      <c r="F87" s="112"/>
      <c r="G87" s="112"/>
      <c r="H87" s="112"/>
      <c r="I87" s="113"/>
      <c r="J87" s="67"/>
      <c r="K87" s="67"/>
      <c r="L87" s="67"/>
      <c r="M87" s="23" t="s">
        <v>372</v>
      </c>
      <c r="N87" s="23"/>
      <c r="O87" s="29"/>
    </row>
    <row r="88" spans="1:15" s="22" customFormat="1" ht="12.75" customHeight="1" x14ac:dyDescent="0.25">
      <c r="A88" s="67"/>
      <c r="B88" s="114" t="s">
        <v>669</v>
      </c>
      <c r="C88" s="114"/>
      <c r="D88" s="77">
        <v>2023</v>
      </c>
      <c r="E88" s="75">
        <v>48.4</v>
      </c>
      <c r="F88" s="75">
        <v>21.2</v>
      </c>
      <c r="G88" s="75">
        <v>17.899999999999999</v>
      </c>
      <c r="H88" s="75">
        <v>12.5</v>
      </c>
      <c r="I88" s="73">
        <v>15829</v>
      </c>
      <c r="J88" s="67"/>
      <c r="K88" s="67"/>
      <c r="L88" s="67"/>
      <c r="M88" s="23"/>
      <c r="N88" s="23"/>
      <c r="O88" s="29"/>
    </row>
    <row r="89" spans="1:15" s="22" customFormat="1" ht="12.75" customHeight="1" x14ac:dyDescent="0.25">
      <c r="A89" s="67"/>
      <c r="B89" s="114" t="s">
        <v>669</v>
      </c>
      <c r="C89" s="114"/>
      <c r="D89" s="77">
        <v>2022</v>
      </c>
      <c r="E89" s="75">
        <v>48.7</v>
      </c>
      <c r="F89" s="75">
        <v>21.6</v>
      </c>
      <c r="G89" s="75">
        <v>17.600000000000001</v>
      </c>
      <c r="H89" s="75">
        <v>12</v>
      </c>
      <c r="I89" s="73">
        <v>16020</v>
      </c>
      <c r="J89" s="67"/>
      <c r="K89" s="67"/>
      <c r="L89" s="67"/>
      <c r="M89" s="23"/>
      <c r="N89" s="23"/>
      <c r="O89" s="29"/>
    </row>
    <row r="90" spans="1:15" s="22" customFormat="1" ht="12.75" customHeight="1" x14ac:dyDescent="0.25">
      <c r="A90" s="67"/>
      <c r="B90" s="114" t="s">
        <v>669</v>
      </c>
      <c r="C90" s="114"/>
      <c r="D90" s="77">
        <v>2021</v>
      </c>
      <c r="E90" s="75">
        <v>49.5</v>
      </c>
      <c r="F90" s="75">
        <v>21.4</v>
      </c>
      <c r="G90" s="75">
        <v>17.8</v>
      </c>
      <c r="H90" s="75">
        <v>11.3</v>
      </c>
      <c r="I90" s="73">
        <v>15488</v>
      </c>
      <c r="J90" s="67"/>
      <c r="K90" s="67"/>
      <c r="L90" s="67"/>
      <c r="M90" s="23"/>
      <c r="N90" s="23"/>
      <c r="O90" s="29"/>
    </row>
    <row r="91" spans="1:15" s="22" customFormat="1" ht="12.75" customHeight="1" x14ac:dyDescent="0.25">
      <c r="A91" s="67"/>
      <c r="B91" s="114" t="s">
        <v>669</v>
      </c>
      <c r="C91" s="114"/>
      <c r="D91" s="77">
        <v>2020</v>
      </c>
      <c r="E91" s="75">
        <v>49.2</v>
      </c>
      <c r="F91" s="75">
        <v>21.8</v>
      </c>
      <c r="G91" s="75">
        <v>17.2</v>
      </c>
      <c r="H91" s="75">
        <v>11.9</v>
      </c>
      <c r="I91" s="73">
        <v>15438</v>
      </c>
      <c r="J91" s="67"/>
      <c r="K91" s="67"/>
      <c r="L91" s="67"/>
      <c r="M91" s="23"/>
      <c r="N91" s="23"/>
      <c r="O91" s="29"/>
    </row>
    <row r="92" spans="1:15" s="22" customFormat="1" ht="12.75" customHeight="1" x14ac:dyDescent="0.25">
      <c r="A92" s="67"/>
      <c r="B92" s="114" t="s">
        <v>669</v>
      </c>
      <c r="C92" s="114"/>
      <c r="D92" s="77">
        <v>2019</v>
      </c>
      <c r="E92" s="75">
        <v>49.1</v>
      </c>
      <c r="F92" s="75">
        <v>21.4</v>
      </c>
      <c r="G92" s="75">
        <v>17.8</v>
      </c>
      <c r="H92" s="75">
        <v>11.6</v>
      </c>
      <c r="I92" s="73">
        <v>15655</v>
      </c>
      <c r="J92" s="67"/>
      <c r="K92" s="67"/>
      <c r="L92" s="67"/>
      <c r="M92" s="23"/>
      <c r="N92" s="23"/>
      <c r="O92" s="29"/>
    </row>
    <row r="93" spans="1:15" s="22" customFormat="1" ht="12.5" x14ac:dyDescent="0.25">
      <c r="A93" s="67"/>
      <c r="B93" s="111" t="s">
        <v>373</v>
      </c>
      <c r="C93" s="112"/>
      <c r="D93" s="112"/>
      <c r="E93" s="112"/>
      <c r="F93" s="112"/>
      <c r="G93" s="112"/>
      <c r="H93" s="112"/>
      <c r="I93" s="113"/>
      <c r="J93" s="67"/>
      <c r="K93" s="67"/>
      <c r="L93" s="67"/>
      <c r="M93" s="23" t="s">
        <v>373</v>
      </c>
      <c r="N93" s="23"/>
      <c r="O93" s="29"/>
    </row>
    <row r="94" spans="1:15" s="22" customFormat="1" ht="12.75" customHeight="1" x14ac:dyDescent="0.25">
      <c r="A94" s="67"/>
      <c r="B94" s="114" t="s">
        <v>669</v>
      </c>
      <c r="C94" s="114"/>
      <c r="D94" s="77">
        <v>2023</v>
      </c>
      <c r="E94" s="75">
        <v>20.5</v>
      </c>
      <c r="F94" s="75">
        <v>20.6</v>
      </c>
      <c r="G94" s="75">
        <v>29.8</v>
      </c>
      <c r="H94" s="75">
        <v>29.1</v>
      </c>
      <c r="I94" s="73">
        <v>15844</v>
      </c>
      <c r="J94" s="67"/>
      <c r="K94" s="67"/>
      <c r="L94" s="67"/>
      <c r="M94" s="23"/>
      <c r="N94" s="23"/>
      <c r="O94" s="29"/>
    </row>
    <row r="95" spans="1:15" s="22" customFormat="1" ht="12.75" customHeight="1" x14ac:dyDescent="0.25">
      <c r="A95" s="67"/>
      <c r="B95" s="114" t="s">
        <v>669</v>
      </c>
      <c r="C95" s="114"/>
      <c r="D95" s="77">
        <v>2022</v>
      </c>
      <c r="E95" s="75">
        <v>21.2</v>
      </c>
      <c r="F95" s="75">
        <v>20.7</v>
      </c>
      <c r="G95" s="75">
        <v>30.3</v>
      </c>
      <c r="H95" s="75">
        <v>27.7</v>
      </c>
      <c r="I95" s="73">
        <v>16022</v>
      </c>
      <c r="J95" s="67"/>
      <c r="K95" s="67"/>
      <c r="L95" s="67"/>
      <c r="M95" s="23"/>
      <c r="N95" s="23"/>
      <c r="O95" s="29"/>
    </row>
    <row r="96" spans="1:15" s="22" customFormat="1" ht="12.75" customHeight="1" x14ac:dyDescent="0.25">
      <c r="A96" s="67"/>
      <c r="B96" s="114" t="s">
        <v>669</v>
      </c>
      <c r="C96" s="114"/>
      <c r="D96" s="77">
        <v>2021</v>
      </c>
      <c r="E96" s="75">
        <v>21.6</v>
      </c>
      <c r="F96" s="75">
        <v>21.5</v>
      </c>
      <c r="G96" s="75">
        <v>29.9</v>
      </c>
      <c r="H96" s="75">
        <v>27</v>
      </c>
      <c r="I96" s="73">
        <v>15496</v>
      </c>
      <c r="J96" s="67"/>
      <c r="K96" s="67"/>
      <c r="L96" s="67"/>
      <c r="M96" s="23"/>
      <c r="N96" s="23"/>
      <c r="O96" s="29"/>
    </row>
    <row r="97" spans="1:15" s="22" customFormat="1" ht="12.75" customHeight="1" x14ac:dyDescent="0.25">
      <c r="A97" s="67"/>
      <c r="B97" s="114" t="s">
        <v>669</v>
      </c>
      <c r="C97" s="114"/>
      <c r="D97" s="77">
        <v>2020</v>
      </c>
      <c r="E97" s="75">
        <v>21.8</v>
      </c>
      <c r="F97" s="75">
        <v>21.8</v>
      </c>
      <c r="G97" s="75">
        <v>29.2</v>
      </c>
      <c r="H97" s="75">
        <v>27.2</v>
      </c>
      <c r="I97" s="73">
        <v>15443</v>
      </c>
      <c r="J97" s="67"/>
      <c r="K97" s="67"/>
      <c r="L97" s="67"/>
      <c r="M97" s="23"/>
      <c r="N97" s="23"/>
      <c r="O97" s="29"/>
    </row>
    <row r="98" spans="1:15" s="22" customFormat="1" ht="12.75" customHeight="1" x14ac:dyDescent="0.25">
      <c r="A98" s="67"/>
      <c r="B98" s="114" t="s">
        <v>669</v>
      </c>
      <c r="C98" s="114"/>
      <c r="D98" s="77">
        <v>2019</v>
      </c>
      <c r="E98" s="75">
        <v>21.9</v>
      </c>
      <c r="F98" s="75">
        <v>21.4</v>
      </c>
      <c r="G98" s="75">
        <v>29.8</v>
      </c>
      <c r="H98" s="75">
        <v>26.9</v>
      </c>
      <c r="I98" s="73">
        <v>15656</v>
      </c>
      <c r="J98" s="67"/>
      <c r="K98" s="67"/>
      <c r="L98" s="67"/>
      <c r="M98" s="23"/>
      <c r="N98" s="23"/>
      <c r="O98" s="29"/>
    </row>
    <row r="99" spans="1:15" s="22" customFormat="1" ht="12.5" x14ac:dyDescent="0.25">
      <c r="A99" s="67"/>
      <c r="B99" s="111" t="s">
        <v>374</v>
      </c>
      <c r="C99" s="112"/>
      <c r="D99" s="112"/>
      <c r="E99" s="112"/>
      <c r="F99" s="112"/>
      <c r="G99" s="112"/>
      <c r="H99" s="112"/>
      <c r="I99" s="113"/>
      <c r="J99" s="67"/>
      <c r="K99" s="67"/>
      <c r="L99" s="67"/>
      <c r="M99" s="23" t="s">
        <v>374</v>
      </c>
      <c r="N99" s="23"/>
      <c r="O99" s="29"/>
    </row>
    <row r="100" spans="1:15" s="22" customFormat="1" ht="12.75" customHeight="1" x14ac:dyDescent="0.25">
      <c r="A100" s="67"/>
      <c r="B100" s="114" t="s">
        <v>669</v>
      </c>
      <c r="C100" s="114"/>
      <c r="D100" s="77">
        <v>2023</v>
      </c>
      <c r="E100" s="75">
        <v>5</v>
      </c>
      <c r="F100" s="75">
        <v>14.3</v>
      </c>
      <c r="G100" s="75">
        <v>32.4</v>
      </c>
      <c r="H100" s="75">
        <v>48.3</v>
      </c>
      <c r="I100" s="73">
        <v>15840</v>
      </c>
      <c r="J100" s="67"/>
      <c r="K100" s="67"/>
      <c r="L100" s="67"/>
      <c r="M100" s="23"/>
      <c r="N100" s="23"/>
      <c r="O100" s="29"/>
    </row>
    <row r="101" spans="1:15" s="22" customFormat="1" ht="12.5" x14ac:dyDescent="0.25">
      <c r="A101" s="67"/>
      <c r="B101" s="114" t="s">
        <v>669</v>
      </c>
      <c r="C101" s="114"/>
      <c r="D101" s="77">
        <v>2022</v>
      </c>
      <c r="E101" s="75">
        <v>5.5</v>
      </c>
      <c r="F101" s="75">
        <v>14.7</v>
      </c>
      <c r="G101" s="75">
        <v>32.200000000000003</v>
      </c>
      <c r="H101" s="75">
        <v>47.6</v>
      </c>
      <c r="I101" s="73">
        <v>16007</v>
      </c>
      <c r="J101" s="67"/>
      <c r="K101" s="67"/>
      <c r="L101" s="67"/>
      <c r="M101" s="23"/>
      <c r="N101" s="23"/>
      <c r="O101" s="29"/>
    </row>
    <row r="102" spans="1:15" s="22" customFormat="1" ht="12.5" x14ac:dyDescent="0.25">
      <c r="A102" s="67"/>
      <c r="B102" s="114" t="s">
        <v>669</v>
      </c>
      <c r="C102" s="114"/>
      <c r="D102" s="77">
        <v>2021</v>
      </c>
      <c r="E102" s="75">
        <v>5.6</v>
      </c>
      <c r="F102" s="75">
        <v>16</v>
      </c>
      <c r="G102" s="75">
        <v>33.4</v>
      </c>
      <c r="H102" s="75">
        <v>45</v>
      </c>
      <c r="I102" s="73">
        <v>15488</v>
      </c>
      <c r="J102" s="67"/>
      <c r="K102" s="67"/>
      <c r="L102" s="67"/>
      <c r="M102" s="23"/>
      <c r="N102" s="23"/>
      <c r="O102" s="29"/>
    </row>
    <row r="103" spans="1:15" s="22" customFormat="1" ht="12.5" x14ac:dyDescent="0.25">
      <c r="A103" s="67"/>
      <c r="B103" s="114" t="s">
        <v>669</v>
      </c>
      <c r="C103" s="114"/>
      <c r="D103" s="77">
        <v>2020</v>
      </c>
      <c r="E103" s="75">
        <v>6.2</v>
      </c>
      <c r="F103" s="75">
        <v>16.7</v>
      </c>
      <c r="G103" s="75">
        <v>33.5</v>
      </c>
      <c r="H103" s="75">
        <v>43.6</v>
      </c>
      <c r="I103" s="73">
        <v>15436</v>
      </c>
      <c r="J103" s="67"/>
      <c r="K103" s="67"/>
      <c r="L103" s="67"/>
      <c r="M103" s="23"/>
      <c r="N103" s="23"/>
      <c r="O103" s="29"/>
    </row>
    <row r="104" spans="1:15" s="22" customFormat="1" ht="12.5" x14ac:dyDescent="0.25">
      <c r="A104" s="67"/>
      <c r="B104" s="114" t="s">
        <v>669</v>
      </c>
      <c r="C104" s="114"/>
      <c r="D104" s="77">
        <v>2019</v>
      </c>
      <c r="E104" s="75">
        <v>6.3</v>
      </c>
      <c r="F104" s="75">
        <v>16.600000000000001</v>
      </c>
      <c r="G104" s="75">
        <v>34</v>
      </c>
      <c r="H104" s="75">
        <v>43.1</v>
      </c>
      <c r="I104" s="73">
        <v>15660</v>
      </c>
      <c r="J104" s="67"/>
      <c r="K104" s="67"/>
      <c r="L104" s="67"/>
      <c r="M104" s="23"/>
      <c r="N104" s="23"/>
      <c r="O104" s="29"/>
    </row>
    <row r="105" spans="1:15" s="22" customFormat="1" ht="12.5" x14ac:dyDescent="0.25">
      <c r="A105" s="67"/>
      <c r="B105" s="111" t="s">
        <v>375</v>
      </c>
      <c r="C105" s="112"/>
      <c r="D105" s="112"/>
      <c r="E105" s="112"/>
      <c r="F105" s="112"/>
      <c r="G105" s="112"/>
      <c r="H105" s="112"/>
      <c r="I105" s="113"/>
      <c r="J105" s="67"/>
      <c r="K105" s="67"/>
      <c r="L105" s="67"/>
      <c r="M105" s="23" t="s">
        <v>375</v>
      </c>
      <c r="N105" s="23"/>
      <c r="O105" s="29"/>
    </row>
    <row r="106" spans="1:15" x14ac:dyDescent="0.3">
      <c r="A106" s="67"/>
      <c r="B106" s="114" t="s">
        <v>669</v>
      </c>
      <c r="C106" s="114"/>
      <c r="D106" s="77">
        <v>2023</v>
      </c>
      <c r="E106" s="75">
        <v>0.6</v>
      </c>
      <c r="F106" s="75">
        <v>1.2</v>
      </c>
      <c r="G106" s="75">
        <v>12.4</v>
      </c>
      <c r="H106" s="75">
        <v>85.8</v>
      </c>
      <c r="I106" s="73">
        <v>15850</v>
      </c>
      <c r="J106" s="67"/>
      <c r="K106" s="67"/>
      <c r="L106" s="67"/>
    </row>
    <row r="107" spans="1:15" x14ac:dyDescent="0.3">
      <c r="A107" s="67"/>
      <c r="B107" s="114" t="s">
        <v>669</v>
      </c>
      <c r="C107" s="114"/>
      <c r="D107" s="77">
        <v>2022</v>
      </c>
      <c r="E107" s="75">
        <v>0.4</v>
      </c>
      <c r="F107" s="75">
        <v>1.3</v>
      </c>
      <c r="G107" s="75">
        <v>11.9</v>
      </c>
      <c r="H107" s="75">
        <v>86.4</v>
      </c>
      <c r="I107" s="73">
        <v>16019</v>
      </c>
      <c r="J107" s="67"/>
      <c r="K107" s="67"/>
      <c r="L107" s="67"/>
    </row>
    <row r="108" spans="1:15" x14ac:dyDescent="0.3">
      <c r="A108" s="67"/>
      <c r="B108" s="114" t="s">
        <v>669</v>
      </c>
      <c r="C108" s="114"/>
      <c r="D108" s="77">
        <v>2021</v>
      </c>
      <c r="E108" s="75">
        <v>0.3</v>
      </c>
      <c r="F108" s="75">
        <v>1.2</v>
      </c>
      <c r="G108" s="75">
        <v>11.4</v>
      </c>
      <c r="H108" s="75">
        <v>87.1</v>
      </c>
      <c r="I108" s="73">
        <v>15501</v>
      </c>
      <c r="J108" s="67"/>
      <c r="K108" s="67"/>
      <c r="L108" s="67"/>
    </row>
    <row r="109" spans="1:15" x14ac:dyDescent="0.3">
      <c r="A109" s="67"/>
      <c r="B109" s="114" t="s">
        <v>669</v>
      </c>
      <c r="C109" s="114"/>
      <c r="D109" s="77">
        <v>2020</v>
      </c>
      <c r="E109" s="75">
        <v>0.4</v>
      </c>
      <c r="F109" s="75">
        <v>1.2</v>
      </c>
      <c r="G109" s="75">
        <v>10.8</v>
      </c>
      <c r="H109" s="75">
        <v>87.6</v>
      </c>
      <c r="I109" s="73">
        <v>15436</v>
      </c>
      <c r="J109" s="67"/>
      <c r="K109" s="67"/>
      <c r="L109" s="67"/>
    </row>
    <row r="110" spans="1:15" x14ac:dyDescent="0.3">
      <c r="A110" s="67"/>
      <c r="B110" s="114" t="s">
        <v>669</v>
      </c>
      <c r="C110" s="114"/>
      <c r="D110" s="77">
        <v>2019</v>
      </c>
      <c r="E110" s="75">
        <v>0.4</v>
      </c>
      <c r="F110" s="75">
        <v>1.1000000000000001</v>
      </c>
      <c r="G110" s="75">
        <v>11.3</v>
      </c>
      <c r="H110" s="75">
        <v>87.2</v>
      </c>
      <c r="I110" s="73">
        <v>15665</v>
      </c>
      <c r="J110" s="67"/>
      <c r="K110" s="67"/>
      <c r="L110" s="67"/>
    </row>
    <row r="111" spans="1:15" x14ac:dyDescent="0.3">
      <c r="A111" s="67"/>
      <c r="B111" s="111" t="s">
        <v>376</v>
      </c>
      <c r="C111" s="112"/>
      <c r="D111" s="112"/>
      <c r="E111" s="112"/>
      <c r="F111" s="112"/>
      <c r="G111" s="112"/>
      <c r="H111" s="112"/>
      <c r="I111" s="113"/>
      <c r="J111" s="67"/>
      <c r="K111" s="67"/>
      <c r="L111" s="67"/>
      <c r="M111" s="27" t="s">
        <v>376</v>
      </c>
    </row>
    <row r="112" spans="1:15" x14ac:dyDescent="0.3">
      <c r="A112" s="67"/>
      <c r="B112" s="114" t="s">
        <v>669</v>
      </c>
      <c r="C112" s="114"/>
      <c r="D112" s="77">
        <v>2023</v>
      </c>
      <c r="E112" s="75">
        <v>0.6</v>
      </c>
      <c r="F112" s="75">
        <v>1.7</v>
      </c>
      <c r="G112" s="75">
        <v>15.4</v>
      </c>
      <c r="H112" s="75">
        <v>82.3</v>
      </c>
      <c r="I112" s="73">
        <v>15833</v>
      </c>
      <c r="J112" s="67"/>
      <c r="K112" s="67"/>
      <c r="L112" s="67"/>
    </row>
    <row r="113" spans="1:12" x14ac:dyDescent="0.3">
      <c r="A113" s="67"/>
      <c r="B113" s="114" t="s">
        <v>669</v>
      </c>
      <c r="C113" s="114"/>
      <c r="D113" s="77">
        <v>2022</v>
      </c>
      <c r="E113" s="75">
        <v>0.5</v>
      </c>
      <c r="F113" s="75">
        <v>1.7</v>
      </c>
      <c r="G113" s="75">
        <v>15.5</v>
      </c>
      <c r="H113" s="75">
        <v>82.4</v>
      </c>
      <c r="I113" s="73">
        <v>16012</v>
      </c>
      <c r="J113" s="67"/>
      <c r="K113" s="67"/>
      <c r="L113" s="67"/>
    </row>
    <row r="114" spans="1:12" x14ac:dyDescent="0.3">
      <c r="A114" s="67"/>
      <c r="B114" s="114" t="s">
        <v>669</v>
      </c>
      <c r="C114" s="114"/>
      <c r="D114" s="77">
        <v>2021</v>
      </c>
      <c r="E114" s="75">
        <v>0.5</v>
      </c>
      <c r="F114" s="75">
        <v>1.5</v>
      </c>
      <c r="G114" s="75">
        <v>15.4</v>
      </c>
      <c r="H114" s="75">
        <v>82.6</v>
      </c>
      <c r="I114" s="73">
        <v>15495</v>
      </c>
      <c r="J114" s="67"/>
      <c r="K114" s="67"/>
      <c r="L114" s="67"/>
    </row>
    <row r="115" spans="1:12" x14ac:dyDescent="0.3">
      <c r="A115" s="67"/>
      <c r="B115" s="114" t="s">
        <v>669</v>
      </c>
      <c r="C115" s="114"/>
      <c r="D115" s="77">
        <v>2020</v>
      </c>
      <c r="E115" s="75">
        <v>0.4</v>
      </c>
      <c r="F115" s="75">
        <v>1.5</v>
      </c>
      <c r="G115" s="75">
        <v>13.9</v>
      </c>
      <c r="H115" s="75">
        <v>84.2</v>
      </c>
      <c r="I115" s="73">
        <v>15430</v>
      </c>
      <c r="J115" s="67"/>
      <c r="K115" s="67"/>
      <c r="L115" s="67"/>
    </row>
    <row r="116" spans="1:12" x14ac:dyDescent="0.3">
      <c r="A116" s="67"/>
      <c r="B116" s="114" t="s">
        <v>669</v>
      </c>
      <c r="C116" s="114"/>
      <c r="D116" s="77">
        <v>2019</v>
      </c>
      <c r="E116" s="75">
        <v>0.5</v>
      </c>
      <c r="F116" s="75">
        <v>1.6</v>
      </c>
      <c r="G116" s="75">
        <v>14.6</v>
      </c>
      <c r="H116" s="75">
        <v>83.4</v>
      </c>
      <c r="I116" s="73">
        <v>15645</v>
      </c>
      <c r="J116" s="67"/>
      <c r="K116" s="67"/>
      <c r="L116" s="67"/>
    </row>
    <row r="117" spans="1:12"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LX+AsD/P5YOxGMpqZJvzdGlpFxp9bDdGssuLYz8V09ZxyM2l9tqUed8wUjp3UziHKubKw7BYFkK8T4yHA2egEA==" saltValue="Y22yjNYNqzwGHdRVHLgznQ==" spinCount="100000" sheet="1" objects="1" scenarios="1"/>
  <mergeCells count="111">
    <mergeCell ref="A1:B2"/>
    <mergeCell ref="C1:J1"/>
    <mergeCell ref="C2:K2"/>
    <mergeCell ref="B5:K5"/>
    <mergeCell ref="E7:I7"/>
    <mergeCell ref="B8:C8"/>
    <mergeCell ref="B15:J15"/>
    <mergeCell ref="B16:C16"/>
    <mergeCell ref="B17:C17"/>
    <mergeCell ref="B18:C18"/>
    <mergeCell ref="B19:C19"/>
    <mergeCell ref="B20:C20"/>
    <mergeCell ref="B9:J9"/>
    <mergeCell ref="B10:C10"/>
    <mergeCell ref="B11:C11"/>
    <mergeCell ref="B12:C12"/>
    <mergeCell ref="B13:C13"/>
    <mergeCell ref="B14:C14"/>
    <mergeCell ref="B27:J27"/>
    <mergeCell ref="B28:C28"/>
    <mergeCell ref="B29:C29"/>
    <mergeCell ref="B30:C30"/>
    <mergeCell ref="B31:C31"/>
    <mergeCell ref="B32:C32"/>
    <mergeCell ref="B21:J21"/>
    <mergeCell ref="B22:C22"/>
    <mergeCell ref="B23:C23"/>
    <mergeCell ref="B24:C24"/>
    <mergeCell ref="B25:C25"/>
    <mergeCell ref="B26:C26"/>
    <mergeCell ref="B39:J39"/>
    <mergeCell ref="B40:C40"/>
    <mergeCell ref="B41:C41"/>
    <mergeCell ref="B42:C42"/>
    <mergeCell ref="B43:C43"/>
    <mergeCell ref="B44:C44"/>
    <mergeCell ref="B33:J33"/>
    <mergeCell ref="B34:C34"/>
    <mergeCell ref="B35:C35"/>
    <mergeCell ref="B36:C36"/>
    <mergeCell ref="B37:C37"/>
    <mergeCell ref="B38:C38"/>
    <mergeCell ref="B54:C54"/>
    <mergeCell ref="B55:C55"/>
    <mergeCell ref="B56:C56"/>
    <mergeCell ref="B57:I57"/>
    <mergeCell ref="B58:C58"/>
    <mergeCell ref="B59:C59"/>
    <mergeCell ref="B47:K47"/>
    <mergeCell ref="E49:H49"/>
    <mergeCell ref="B50:C50"/>
    <mergeCell ref="B51:I51"/>
    <mergeCell ref="B52:C52"/>
    <mergeCell ref="B53:C53"/>
    <mergeCell ref="B66:C66"/>
    <mergeCell ref="B67:C67"/>
    <mergeCell ref="B68:C68"/>
    <mergeCell ref="B69:I69"/>
    <mergeCell ref="B70:C70"/>
    <mergeCell ref="B71:C71"/>
    <mergeCell ref="B60:C60"/>
    <mergeCell ref="B61:C61"/>
    <mergeCell ref="B62:C62"/>
    <mergeCell ref="B63:I63"/>
    <mergeCell ref="B64:C64"/>
    <mergeCell ref="B65:C65"/>
    <mergeCell ref="B78:C78"/>
    <mergeCell ref="B79:C79"/>
    <mergeCell ref="B80:C80"/>
    <mergeCell ref="B81:I81"/>
    <mergeCell ref="B82:C82"/>
    <mergeCell ref="B83:C83"/>
    <mergeCell ref="B72:C72"/>
    <mergeCell ref="B73:C73"/>
    <mergeCell ref="B74:C74"/>
    <mergeCell ref="B75:I75"/>
    <mergeCell ref="B76:C76"/>
    <mergeCell ref="B77:C77"/>
    <mergeCell ref="B90:C90"/>
    <mergeCell ref="B91:C91"/>
    <mergeCell ref="B92:C92"/>
    <mergeCell ref="B93:I93"/>
    <mergeCell ref="B94:C94"/>
    <mergeCell ref="B95:C95"/>
    <mergeCell ref="B84:C84"/>
    <mergeCell ref="B85:C85"/>
    <mergeCell ref="B86:C86"/>
    <mergeCell ref="B87:I87"/>
    <mergeCell ref="B88:C88"/>
    <mergeCell ref="B89:C89"/>
    <mergeCell ref="B102:C102"/>
    <mergeCell ref="B103:C103"/>
    <mergeCell ref="B104:C104"/>
    <mergeCell ref="B105:I105"/>
    <mergeCell ref="B106:C106"/>
    <mergeCell ref="B107:C107"/>
    <mergeCell ref="B96:C96"/>
    <mergeCell ref="B97:C97"/>
    <mergeCell ref="B98:C98"/>
    <mergeCell ref="B99:I99"/>
    <mergeCell ref="B100:C100"/>
    <mergeCell ref="B101:C101"/>
    <mergeCell ref="B114:C114"/>
    <mergeCell ref="B115:C115"/>
    <mergeCell ref="B116:C116"/>
    <mergeCell ref="B108:C108"/>
    <mergeCell ref="B109:C109"/>
    <mergeCell ref="B110:C110"/>
    <mergeCell ref="B111:I111"/>
    <mergeCell ref="B112:C112"/>
    <mergeCell ref="B113:C113"/>
  </mergeCells>
  <pageMargins left="0.2" right="0.2" top="0.25" bottom="0.35" header="0.3" footer="0.45"/>
  <pageSetup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892C-DB0B-4322-9E4A-954373E9356C}">
  <sheetPr codeName="Sheet32"/>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686</v>
      </c>
      <c r="B1" s="109"/>
      <c r="C1" s="110" t="s">
        <v>233</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626</v>
      </c>
      <c r="C5" s="108"/>
      <c r="D5" s="108"/>
      <c r="E5" s="108"/>
      <c r="F5" s="108"/>
      <c r="G5" s="108"/>
      <c r="H5" s="108"/>
      <c r="I5" s="108"/>
      <c r="J5" s="108"/>
      <c r="K5" s="108"/>
      <c r="L5" s="68"/>
      <c r="M5" s="26" t="s">
        <v>626</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377</v>
      </c>
      <c r="C9" s="106"/>
      <c r="D9" s="106"/>
      <c r="E9" s="106"/>
      <c r="F9" s="106"/>
      <c r="G9" s="75">
        <v>0.6</v>
      </c>
      <c r="H9" s="75">
        <v>0.7</v>
      </c>
      <c r="I9" s="75">
        <v>0.6</v>
      </c>
      <c r="J9" s="75">
        <v>0.7</v>
      </c>
      <c r="K9" s="75">
        <v>0.5</v>
      </c>
      <c r="L9" s="67"/>
      <c r="M9" s="23"/>
      <c r="N9" s="23" t="s">
        <v>377</v>
      </c>
      <c r="O9" s="29"/>
    </row>
    <row r="10" spans="1:15" s="22" customFormat="1" ht="12.5" x14ac:dyDescent="0.25">
      <c r="A10" s="67"/>
      <c r="B10" s="106" t="s">
        <v>378</v>
      </c>
      <c r="C10" s="106"/>
      <c r="D10" s="106"/>
      <c r="E10" s="106"/>
      <c r="F10" s="106"/>
      <c r="G10" s="75">
        <v>0.2</v>
      </c>
      <c r="H10" s="75">
        <v>0.1</v>
      </c>
      <c r="I10" s="75">
        <v>0.2</v>
      </c>
      <c r="J10" s="75">
        <v>0.2</v>
      </c>
      <c r="K10" s="75">
        <v>0.1</v>
      </c>
      <c r="L10" s="67"/>
      <c r="M10" s="23"/>
      <c r="N10" s="23" t="s">
        <v>378</v>
      </c>
      <c r="O10" s="29"/>
    </row>
    <row r="11" spans="1:15" s="22" customFormat="1" ht="12.5" x14ac:dyDescent="0.25">
      <c r="A11" s="67"/>
      <c r="B11" s="106" t="s">
        <v>88</v>
      </c>
      <c r="C11" s="106"/>
      <c r="D11" s="106"/>
      <c r="E11" s="106"/>
      <c r="F11" s="106"/>
      <c r="G11" s="75">
        <v>0.9</v>
      </c>
      <c r="H11" s="75">
        <v>0.8</v>
      </c>
      <c r="I11" s="75">
        <v>0.8</v>
      </c>
      <c r="J11" s="75">
        <v>0.8</v>
      </c>
      <c r="K11" s="75">
        <v>0.9</v>
      </c>
      <c r="L11" s="67"/>
      <c r="M11" s="23"/>
      <c r="N11" s="23" t="s">
        <v>88</v>
      </c>
      <c r="O11" s="29"/>
    </row>
    <row r="12" spans="1:15" s="25" customFormat="1" x14ac:dyDescent="0.25">
      <c r="A12" s="67"/>
      <c r="B12" s="106" t="s">
        <v>94</v>
      </c>
      <c r="C12" s="106"/>
      <c r="D12" s="106"/>
      <c r="E12" s="106"/>
      <c r="F12" s="106"/>
      <c r="G12" s="75">
        <v>0.4</v>
      </c>
      <c r="H12" s="75">
        <v>0.4</v>
      </c>
      <c r="I12" s="75">
        <v>0.4</v>
      </c>
      <c r="J12" s="75">
        <v>0.3</v>
      </c>
      <c r="K12" s="75">
        <v>0.3</v>
      </c>
      <c r="L12" s="67"/>
      <c r="M12" s="26"/>
      <c r="N12" s="26" t="s">
        <v>94</v>
      </c>
      <c r="O12" s="30"/>
    </row>
    <row r="13" spans="1:15" s="25" customFormat="1" x14ac:dyDescent="0.25">
      <c r="A13" s="67"/>
      <c r="B13" s="106" t="s">
        <v>100</v>
      </c>
      <c r="C13" s="106"/>
      <c r="D13" s="106"/>
      <c r="E13" s="106"/>
      <c r="F13" s="106"/>
      <c r="G13" s="75">
        <v>12.5</v>
      </c>
      <c r="H13" s="75">
        <v>11.9</v>
      </c>
      <c r="I13" s="75">
        <v>11.7</v>
      </c>
      <c r="J13" s="75">
        <v>11.9</v>
      </c>
      <c r="K13" s="75">
        <v>12.2</v>
      </c>
      <c r="L13" s="67"/>
      <c r="M13" s="26"/>
      <c r="N13" s="26" t="s">
        <v>100</v>
      </c>
      <c r="O13" s="30"/>
    </row>
    <row r="14" spans="1:15" s="25" customFormat="1" x14ac:dyDescent="0.25">
      <c r="A14" s="67"/>
      <c r="B14" s="106" t="s">
        <v>106</v>
      </c>
      <c r="C14" s="106"/>
      <c r="D14" s="106"/>
      <c r="E14" s="106"/>
      <c r="F14" s="106"/>
      <c r="G14" s="75">
        <v>1.9</v>
      </c>
      <c r="H14" s="75">
        <v>1.8</v>
      </c>
      <c r="I14" s="75">
        <v>1.8</v>
      </c>
      <c r="J14" s="75">
        <v>1.8</v>
      </c>
      <c r="K14" s="75">
        <v>1.6</v>
      </c>
      <c r="L14" s="67"/>
      <c r="M14" s="26"/>
      <c r="N14" s="26" t="s">
        <v>106</v>
      </c>
      <c r="O14" s="30"/>
    </row>
    <row r="15" spans="1:15" s="22" customFormat="1" ht="12.5" x14ac:dyDescent="0.25">
      <c r="A15" s="67"/>
      <c r="B15" s="106" t="s">
        <v>108</v>
      </c>
      <c r="C15" s="106"/>
      <c r="D15" s="106"/>
      <c r="E15" s="106"/>
      <c r="F15" s="106"/>
      <c r="G15" s="75">
        <v>0.4</v>
      </c>
      <c r="H15" s="75">
        <v>0.5</v>
      </c>
      <c r="I15" s="75">
        <v>0.5</v>
      </c>
      <c r="J15" s="75">
        <v>0.5</v>
      </c>
      <c r="K15" s="75">
        <v>0.6</v>
      </c>
      <c r="L15" s="67"/>
      <c r="M15" s="23"/>
      <c r="N15" s="23" t="s">
        <v>108</v>
      </c>
      <c r="O15" s="29"/>
    </row>
    <row r="16" spans="1:15" s="22" customFormat="1" ht="12.5" x14ac:dyDescent="0.25">
      <c r="A16" s="67"/>
      <c r="B16" s="106" t="s">
        <v>379</v>
      </c>
      <c r="C16" s="106"/>
      <c r="D16" s="106"/>
      <c r="E16" s="106"/>
      <c r="F16" s="106"/>
      <c r="G16" s="75">
        <v>0</v>
      </c>
      <c r="H16" s="75">
        <v>0.1</v>
      </c>
      <c r="I16" s="75">
        <v>0.1</v>
      </c>
      <c r="J16" s="75">
        <v>0.1</v>
      </c>
      <c r="K16" s="75">
        <v>0</v>
      </c>
      <c r="L16" s="67"/>
      <c r="M16" s="23"/>
      <c r="N16" s="23" t="s">
        <v>379</v>
      </c>
      <c r="O16" s="29"/>
    </row>
    <row r="17" spans="1:15" s="22" customFormat="1" ht="12.5" x14ac:dyDescent="0.25">
      <c r="A17" s="67"/>
      <c r="B17" s="106" t="s">
        <v>380</v>
      </c>
      <c r="C17" s="106"/>
      <c r="D17" s="106"/>
      <c r="E17" s="106"/>
      <c r="F17" s="106"/>
      <c r="G17" s="75">
        <v>0.8</v>
      </c>
      <c r="H17" s="75">
        <v>0.8</v>
      </c>
      <c r="I17" s="75">
        <v>0.8</v>
      </c>
      <c r="J17" s="75">
        <v>0.9</v>
      </c>
      <c r="K17" s="75">
        <v>1</v>
      </c>
      <c r="L17" s="67"/>
      <c r="M17" s="23"/>
      <c r="N17" s="23" t="s">
        <v>380</v>
      </c>
      <c r="O17" s="29"/>
    </row>
    <row r="18" spans="1:15" s="22" customFormat="1" ht="12.5" x14ac:dyDescent="0.25">
      <c r="A18" s="67"/>
      <c r="B18" s="106" t="s">
        <v>109</v>
      </c>
      <c r="C18" s="106"/>
      <c r="D18" s="106"/>
      <c r="E18" s="106"/>
      <c r="F18" s="106"/>
      <c r="G18" s="75">
        <v>3.3</v>
      </c>
      <c r="H18" s="75">
        <v>2.9</v>
      </c>
      <c r="I18" s="75">
        <v>3</v>
      </c>
      <c r="J18" s="75">
        <v>3</v>
      </c>
      <c r="K18" s="75">
        <v>3.7</v>
      </c>
      <c r="L18" s="67"/>
      <c r="M18" s="23"/>
      <c r="N18" s="23" t="s">
        <v>109</v>
      </c>
      <c r="O18" s="29"/>
    </row>
    <row r="19" spans="1:15" s="22" customFormat="1" ht="12.5" x14ac:dyDescent="0.25">
      <c r="A19" s="67"/>
      <c r="B19" s="106" t="s">
        <v>381</v>
      </c>
      <c r="C19" s="106"/>
      <c r="D19" s="106"/>
      <c r="E19" s="106"/>
      <c r="F19" s="106"/>
      <c r="G19" s="75">
        <v>2</v>
      </c>
      <c r="H19" s="75">
        <v>2</v>
      </c>
      <c r="I19" s="75">
        <v>2.1</v>
      </c>
      <c r="J19" s="75">
        <v>1.6</v>
      </c>
      <c r="K19" s="75">
        <v>1.8</v>
      </c>
      <c r="L19" s="67"/>
      <c r="M19" s="23"/>
      <c r="N19" s="23" t="s">
        <v>381</v>
      </c>
      <c r="O19" s="29"/>
    </row>
    <row r="20" spans="1:15" s="22" customFormat="1" ht="12.5" x14ac:dyDescent="0.25">
      <c r="A20" s="67"/>
      <c r="B20" s="106" t="s">
        <v>382</v>
      </c>
      <c r="C20" s="106"/>
      <c r="D20" s="106"/>
      <c r="E20" s="106"/>
      <c r="F20" s="106"/>
      <c r="G20" s="75">
        <v>0.6</v>
      </c>
      <c r="H20" s="75">
        <v>0.4</v>
      </c>
      <c r="I20" s="75">
        <v>0.5</v>
      </c>
      <c r="J20" s="75">
        <v>0.5</v>
      </c>
      <c r="K20" s="75">
        <v>0.5</v>
      </c>
      <c r="L20" s="67"/>
      <c r="M20" s="23"/>
      <c r="N20" s="23" t="s">
        <v>382</v>
      </c>
      <c r="O20" s="29"/>
    </row>
    <row r="21" spans="1:15" s="22" customFormat="1" ht="12.5" x14ac:dyDescent="0.25">
      <c r="A21" s="67"/>
      <c r="B21" s="106" t="s">
        <v>383</v>
      </c>
      <c r="C21" s="106"/>
      <c r="D21" s="106"/>
      <c r="E21" s="106"/>
      <c r="F21" s="106"/>
      <c r="G21" s="75">
        <v>0.2</v>
      </c>
      <c r="H21" s="75">
        <v>0.2</v>
      </c>
      <c r="I21" s="75">
        <v>0.2</v>
      </c>
      <c r="J21" s="75">
        <v>0.2</v>
      </c>
      <c r="K21" s="75">
        <v>0.2</v>
      </c>
      <c r="L21" s="67"/>
      <c r="M21" s="23"/>
      <c r="N21" s="23" t="s">
        <v>383</v>
      </c>
      <c r="O21" s="29"/>
    </row>
    <row r="22" spans="1:15" s="22" customFormat="1" ht="12.5" x14ac:dyDescent="0.25">
      <c r="A22" s="67"/>
      <c r="B22" s="106" t="s">
        <v>384</v>
      </c>
      <c r="C22" s="106"/>
      <c r="D22" s="106"/>
      <c r="E22" s="106"/>
      <c r="F22" s="106"/>
      <c r="G22" s="75">
        <v>0.3</v>
      </c>
      <c r="H22" s="75">
        <v>0.3</v>
      </c>
      <c r="I22" s="75">
        <v>0.2</v>
      </c>
      <c r="J22" s="75">
        <v>0.3</v>
      </c>
      <c r="K22" s="75">
        <v>0.2</v>
      </c>
      <c r="L22" s="67"/>
      <c r="M22" s="23"/>
      <c r="N22" s="23" t="s">
        <v>384</v>
      </c>
      <c r="O22" s="29"/>
    </row>
    <row r="23" spans="1:15" s="22" customFormat="1" ht="12.5" x14ac:dyDescent="0.25">
      <c r="A23" s="67"/>
      <c r="B23" s="106" t="s">
        <v>83</v>
      </c>
      <c r="C23" s="106"/>
      <c r="D23" s="106"/>
      <c r="E23" s="106"/>
      <c r="F23" s="106"/>
      <c r="G23" s="75">
        <v>3</v>
      </c>
      <c r="H23" s="75">
        <v>2.9</v>
      </c>
      <c r="I23" s="75">
        <v>2.5</v>
      </c>
      <c r="J23" s="75">
        <v>3.2</v>
      </c>
      <c r="K23" s="75">
        <v>2.8</v>
      </c>
      <c r="L23" s="67"/>
      <c r="M23" s="23"/>
      <c r="N23" s="23" t="s">
        <v>83</v>
      </c>
      <c r="O23" s="29"/>
    </row>
    <row r="24" spans="1:15" s="22" customFormat="1" ht="12.5" x14ac:dyDescent="0.25">
      <c r="A24" s="67"/>
      <c r="B24" s="106" t="s">
        <v>84</v>
      </c>
      <c r="C24" s="106"/>
      <c r="D24" s="106"/>
      <c r="E24" s="106"/>
      <c r="F24" s="106"/>
      <c r="G24" s="75">
        <v>0.7</v>
      </c>
      <c r="H24" s="75">
        <v>0.6</v>
      </c>
      <c r="I24" s="75">
        <v>0.7</v>
      </c>
      <c r="J24" s="75">
        <v>0.8</v>
      </c>
      <c r="K24" s="75">
        <v>0.7</v>
      </c>
      <c r="L24" s="67"/>
      <c r="M24" s="23"/>
      <c r="N24" s="23" t="s">
        <v>84</v>
      </c>
      <c r="O24" s="29"/>
    </row>
    <row r="25" spans="1:15" s="22" customFormat="1" ht="12.5" x14ac:dyDescent="0.25">
      <c r="A25" s="67"/>
      <c r="B25" s="106" t="s">
        <v>85</v>
      </c>
      <c r="C25" s="106"/>
      <c r="D25" s="106"/>
      <c r="E25" s="106"/>
      <c r="F25" s="106"/>
      <c r="G25" s="75">
        <v>0.6</v>
      </c>
      <c r="H25" s="75">
        <v>0.7</v>
      </c>
      <c r="I25" s="75">
        <v>0.6</v>
      </c>
      <c r="J25" s="75">
        <v>0.5</v>
      </c>
      <c r="K25" s="75">
        <v>0.6</v>
      </c>
      <c r="L25" s="67"/>
      <c r="M25" s="23"/>
      <c r="N25" s="23" t="s">
        <v>85</v>
      </c>
      <c r="O25" s="29"/>
    </row>
    <row r="26" spans="1:15" s="22" customFormat="1" ht="12.5" x14ac:dyDescent="0.25">
      <c r="A26" s="67"/>
      <c r="B26" s="106" t="s">
        <v>86</v>
      </c>
      <c r="C26" s="106"/>
      <c r="D26" s="106"/>
      <c r="E26" s="106"/>
      <c r="F26" s="106"/>
      <c r="G26" s="75">
        <v>0.6</v>
      </c>
      <c r="H26" s="75">
        <v>0.6</v>
      </c>
      <c r="I26" s="75">
        <v>0.6</v>
      </c>
      <c r="J26" s="75">
        <v>0.6</v>
      </c>
      <c r="K26" s="75">
        <v>0.6</v>
      </c>
      <c r="L26" s="67"/>
      <c r="M26" s="23"/>
      <c r="N26" s="23" t="s">
        <v>86</v>
      </c>
      <c r="O26" s="29"/>
    </row>
    <row r="27" spans="1:15" s="22" customFormat="1" ht="12.5" x14ac:dyDescent="0.25">
      <c r="A27" s="67"/>
      <c r="B27" s="106" t="s">
        <v>385</v>
      </c>
      <c r="C27" s="106"/>
      <c r="D27" s="106"/>
      <c r="E27" s="106"/>
      <c r="F27" s="106"/>
      <c r="G27" s="75">
        <v>0.9</v>
      </c>
      <c r="H27" s="75">
        <v>0.8</v>
      </c>
      <c r="I27" s="75">
        <v>0.8</v>
      </c>
      <c r="J27" s="75">
        <v>0.6</v>
      </c>
      <c r="K27" s="75">
        <v>0.8</v>
      </c>
      <c r="L27" s="67"/>
      <c r="M27" s="23"/>
      <c r="N27" s="23" t="s">
        <v>385</v>
      </c>
      <c r="O27" s="29"/>
    </row>
    <row r="28" spans="1:15" s="22" customFormat="1" ht="12.5" x14ac:dyDescent="0.25">
      <c r="A28" s="67"/>
      <c r="B28" s="106" t="s">
        <v>87</v>
      </c>
      <c r="C28" s="106"/>
      <c r="D28" s="106"/>
      <c r="E28" s="106"/>
      <c r="F28" s="106"/>
      <c r="G28" s="75">
        <v>0.3</v>
      </c>
      <c r="H28" s="75">
        <v>0.3</v>
      </c>
      <c r="I28" s="75">
        <v>0.3</v>
      </c>
      <c r="J28" s="75">
        <v>0.3</v>
      </c>
      <c r="K28" s="75">
        <v>0.2</v>
      </c>
      <c r="L28" s="67"/>
      <c r="M28" s="23"/>
      <c r="N28" s="23" t="s">
        <v>87</v>
      </c>
      <c r="O28" s="29"/>
    </row>
    <row r="29" spans="1:15" s="22" customFormat="1" ht="12.5" x14ac:dyDescent="0.25">
      <c r="A29" s="67"/>
      <c r="B29" s="106" t="s">
        <v>89</v>
      </c>
      <c r="C29" s="106"/>
      <c r="D29" s="106"/>
      <c r="E29" s="106"/>
      <c r="F29" s="106"/>
      <c r="G29" s="75">
        <v>1</v>
      </c>
      <c r="H29" s="75">
        <v>1</v>
      </c>
      <c r="I29" s="75">
        <v>1.1000000000000001</v>
      </c>
      <c r="J29" s="75">
        <v>1</v>
      </c>
      <c r="K29" s="75">
        <v>1</v>
      </c>
      <c r="L29" s="67"/>
      <c r="M29" s="23"/>
      <c r="N29" s="23" t="s">
        <v>89</v>
      </c>
      <c r="O29" s="29"/>
    </row>
    <row r="30" spans="1:15" s="22" customFormat="1" ht="12.5" x14ac:dyDescent="0.25">
      <c r="A30" s="67"/>
      <c r="B30" s="106" t="s">
        <v>386</v>
      </c>
      <c r="C30" s="106"/>
      <c r="D30" s="106"/>
      <c r="E30" s="106"/>
      <c r="F30" s="106"/>
      <c r="G30" s="75">
        <v>2.7</v>
      </c>
      <c r="H30" s="75">
        <v>2.8</v>
      </c>
      <c r="I30" s="75">
        <v>2.7</v>
      </c>
      <c r="J30" s="75">
        <v>2.9</v>
      </c>
      <c r="K30" s="75">
        <v>3</v>
      </c>
      <c r="L30" s="67"/>
      <c r="M30" s="23"/>
      <c r="N30" s="23" t="s">
        <v>386</v>
      </c>
      <c r="O30" s="29"/>
    </row>
    <row r="31" spans="1:15" s="22" customFormat="1" ht="12.5" x14ac:dyDescent="0.25">
      <c r="A31" s="67"/>
      <c r="B31" s="106" t="s">
        <v>90</v>
      </c>
      <c r="C31" s="106"/>
      <c r="D31" s="106"/>
      <c r="E31" s="106"/>
      <c r="F31" s="106"/>
      <c r="G31" s="75">
        <v>2.2999999999999998</v>
      </c>
      <c r="H31" s="75">
        <v>2.4</v>
      </c>
      <c r="I31" s="75">
        <v>1.9</v>
      </c>
      <c r="J31" s="75">
        <v>2.1</v>
      </c>
      <c r="K31" s="75">
        <v>1.8</v>
      </c>
      <c r="L31" s="67"/>
      <c r="M31" s="23"/>
      <c r="N31" s="23" t="s">
        <v>90</v>
      </c>
      <c r="O31" s="29"/>
    </row>
    <row r="32" spans="1:15" s="22" customFormat="1" ht="12.5" x14ac:dyDescent="0.25">
      <c r="A32" s="67"/>
      <c r="B32" s="106" t="s">
        <v>91</v>
      </c>
      <c r="C32" s="106"/>
      <c r="D32" s="106"/>
      <c r="E32" s="106"/>
      <c r="F32" s="106"/>
      <c r="G32" s="75">
        <v>1.7</v>
      </c>
      <c r="H32" s="75">
        <v>1.4</v>
      </c>
      <c r="I32" s="75">
        <v>1.4</v>
      </c>
      <c r="J32" s="75">
        <v>1.3</v>
      </c>
      <c r="K32" s="75">
        <v>1.1000000000000001</v>
      </c>
      <c r="L32" s="67"/>
      <c r="M32" s="23"/>
      <c r="N32" s="23" t="s">
        <v>91</v>
      </c>
      <c r="O32" s="29"/>
    </row>
    <row r="33" spans="1:15" s="22" customFormat="1" ht="12.5" x14ac:dyDescent="0.25">
      <c r="A33" s="67"/>
      <c r="B33" s="106" t="s">
        <v>92</v>
      </c>
      <c r="C33" s="106"/>
      <c r="D33" s="106"/>
      <c r="E33" s="106"/>
      <c r="F33" s="106"/>
      <c r="G33" s="75">
        <v>0.4</v>
      </c>
      <c r="H33" s="75">
        <v>0.4</v>
      </c>
      <c r="I33" s="75">
        <v>0.3</v>
      </c>
      <c r="J33" s="75">
        <v>0.4</v>
      </c>
      <c r="K33" s="75">
        <v>0.5</v>
      </c>
      <c r="L33" s="67"/>
      <c r="M33" s="23"/>
      <c r="N33" s="23" t="s">
        <v>92</v>
      </c>
      <c r="O33" s="29"/>
    </row>
    <row r="34" spans="1:15" s="22" customFormat="1" ht="12.5" x14ac:dyDescent="0.25">
      <c r="A34" s="67"/>
      <c r="B34" s="106" t="s">
        <v>387</v>
      </c>
      <c r="C34" s="106"/>
      <c r="D34" s="106"/>
      <c r="E34" s="106"/>
      <c r="F34" s="106"/>
      <c r="G34" s="75">
        <v>0.7</v>
      </c>
      <c r="H34" s="75">
        <v>0.8</v>
      </c>
      <c r="I34" s="75">
        <v>0.7</v>
      </c>
      <c r="J34" s="75">
        <v>0.7</v>
      </c>
      <c r="K34" s="75">
        <v>0.7</v>
      </c>
      <c r="L34" s="67"/>
      <c r="M34" s="23"/>
      <c r="N34" s="23" t="s">
        <v>387</v>
      </c>
      <c r="O34" s="29"/>
    </row>
    <row r="35" spans="1:15" s="22" customFormat="1" ht="12.5" x14ac:dyDescent="0.25">
      <c r="A35" s="67"/>
      <c r="B35" s="106" t="s">
        <v>388</v>
      </c>
      <c r="C35" s="106"/>
      <c r="D35" s="106"/>
      <c r="E35" s="106"/>
      <c r="F35" s="106"/>
      <c r="G35" s="75">
        <v>0.3</v>
      </c>
      <c r="H35" s="75">
        <v>0.4</v>
      </c>
      <c r="I35" s="75">
        <v>0.2</v>
      </c>
      <c r="J35" s="75">
        <v>0.3</v>
      </c>
      <c r="K35" s="75">
        <v>0.3</v>
      </c>
      <c r="L35" s="67"/>
      <c r="M35" s="23"/>
      <c r="N35" s="23" t="s">
        <v>388</v>
      </c>
      <c r="O35" s="29"/>
    </row>
    <row r="36" spans="1:15" s="22" customFormat="1" ht="12.5" x14ac:dyDescent="0.25">
      <c r="A36" s="67"/>
      <c r="B36" s="106" t="s">
        <v>93</v>
      </c>
      <c r="C36" s="106"/>
      <c r="D36" s="106"/>
      <c r="E36" s="106"/>
      <c r="F36" s="106"/>
      <c r="G36" s="75">
        <v>0.4</v>
      </c>
      <c r="H36" s="75">
        <v>0.5</v>
      </c>
      <c r="I36" s="75">
        <v>0.4</v>
      </c>
      <c r="J36" s="75">
        <v>0.4</v>
      </c>
      <c r="K36" s="75">
        <v>0.4</v>
      </c>
      <c r="L36" s="67"/>
      <c r="M36" s="23"/>
      <c r="N36" s="23" t="s">
        <v>93</v>
      </c>
      <c r="O36" s="29"/>
    </row>
    <row r="37" spans="1:15" s="22" customFormat="1" ht="12.5" x14ac:dyDescent="0.25">
      <c r="A37" s="67"/>
      <c r="B37" s="106" t="s">
        <v>389</v>
      </c>
      <c r="C37" s="106"/>
      <c r="D37" s="106"/>
      <c r="E37" s="106"/>
      <c r="F37" s="106"/>
      <c r="G37" s="75">
        <v>0.2</v>
      </c>
      <c r="H37" s="75">
        <v>0.2</v>
      </c>
      <c r="I37" s="75">
        <v>0.4</v>
      </c>
      <c r="J37" s="75">
        <v>0.3</v>
      </c>
      <c r="K37" s="75">
        <v>0.5</v>
      </c>
      <c r="L37" s="67"/>
      <c r="M37" s="23"/>
      <c r="N37" s="23" t="s">
        <v>389</v>
      </c>
      <c r="O37" s="29"/>
    </row>
    <row r="38" spans="1:15" s="22" customFormat="1" ht="12.5" x14ac:dyDescent="0.25">
      <c r="A38" s="67"/>
      <c r="B38" s="106" t="s">
        <v>390</v>
      </c>
      <c r="C38" s="106"/>
      <c r="D38" s="106"/>
      <c r="E38" s="106"/>
      <c r="F38" s="106"/>
      <c r="G38" s="75">
        <v>0.1</v>
      </c>
      <c r="H38" s="75">
        <v>0.2</v>
      </c>
      <c r="I38" s="75">
        <v>0.1</v>
      </c>
      <c r="J38" s="75">
        <v>0.1</v>
      </c>
      <c r="K38" s="75">
        <v>0.1</v>
      </c>
      <c r="L38" s="67"/>
      <c r="M38" s="23"/>
      <c r="N38" s="23" t="s">
        <v>390</v>
      </c>
      <c r="O38" s="29"/>
    </row>
    <row r="39" spans="1:15" s="22" customFormat="1" ht="12.5" x14ac:dyDescent="0.25">
      <c r="A39" s="67"/>
      <c r="B39" s="106" t="s">
        <v>391</v>
      </c>
      <c r="C39" s="106"/>
      <c r="D39" s="106"/>
      <c r="E39" s="106"/>
      <c r="F39" s="106"/>
      <c r="G39" s="75">
        <v>0.9</v>
      </c>
      <c r="H39" s="75">
        <v>1.1000000000000001</v>
      </c>
      <c r="I39" s="75">
        <v>0.9</v>
      </c>
      <c r="J39" s="75">
        <v>1.3</v>
      </c>
      <c r="K39" s="75">
        <v>1.3</v>
      </c>
      <c r="L39" s="67"/>
      <c r="M39" s="23"/>
      <c r="N39" s="23" t="s">
        <v>391</v>
      </c>
      <c r="O39" s="29"/>
    </row>
    <row r="40" spans="1:15" s="22" customFormat="1" ht="12.5" x14ac:dyDescent="0.25">
      <c r="A40" s="67"/>
      <c r="B40" s="106" t="s">
        <v>95</v>
      </c>
      <c r="C40" s="106"/>
      <c r="D40" s="106"/>
      <c r="E40" s="106"/>
      <c r="F40" s="106"/>
      <c r="G40" s="75">
        <v>0.3</v>
      </c>
      <c r="H40" s="75">
        <v>0.4</v>
      </c>
      <c r="I40" s="75">
        <v>0.3</v>
      </c>
      <c r="J40" s="75">
        <v>0.3</v>
      </c>
      <c r="K40" s="75">
        <v>0.3</v>
      </c>
      <c r="L40" s="67"/>
      <c r="M40" s="23"/>
      <c r="N40" s="23" t="s">
        <v>95</v>
      </c>
      <c r="O40" s="29"/>
    </row>
    <row r="41" spans="1:15" s="22" customFormat="1" ht="12.5" x14ac:dyDescent="0.25">
      <c r="A41" s="67"/>
      <c r="B41" s="106" t="s">
        <v>392</v>
      </c>
      <c r="C41" s="106"/>
      <c r="D41" s="106"/>
      <c r="E41" s="106"/>
      <c r="F41" s="106"/>
      <c r="G41" s="75">
        <v>6</v>
      </c>
      <c r="H41" s="75">
        <v>6.4</v>
      </c>
      <c r="I41" s="75">
        <v>6.1</v>
      </c>
      <c r="J41" s="75">
        <v>6.4</v>
      </c>
      <c r="K41" s="75">
        <v>6.8</v>
      </c>
      <c r="L41" s="67"/>
      <c r="M41" s="23"/>
      <c r="N41" s="23" t="s">
        <v>392</v>
      </c>
      <c r="O41" s="29"/>
    </row>
    <row r="42" spans="1:15" s="22" customFormat="1" ht="12.5" x14ac:dyDescent="0.25">
      <c r="A42" s="67"/>
      <c r="B42" s="106" t="s">
        <v>96</v>
      </c>
      <c r="C42" s="106"/>
      <c r="D42" s="106"/>
      <c r="E42" s="106"/>
      <c r="F42" s="106"/>
      <c r="G42" s="75">
        <v>2.2000000000000002</v>
      </c>
      <c r="H42" s="75">
        <v>2.2999999999999998</v>
      </c>
      <c r="I42" s="75">
        <v>2.2000000000000002</v>
      </c>
      <c r="J42" s="75">
        <v>2.6</v>
      </c>
      <c r="K42" s="75">
        <v>2.4</v>
      </c>
      <c r="L42" s="67"/>
      <c r="M42" s="23"/>
      <c r="N42" s="23" t="s">
        <v>96</v>
      </c>
      <c r="O42" s="29"/>
    </row>
    <row r="43" spans="1:15" s="22" customFormat="1" ht="12.5" x14ac:dyDescent="0.25">
      <c r="A43" s="67"/>
      <c r="B43" s="106" t="s">
        <v>97</v>
      </c>
      <c r="C43" s="106"/>
      <c r="D43" s="106"/>
      <c r="E43" s="106"/>
      <c r="F43" s="106"/>
      <c r="G43" s="75">
        <v>0.1</v>
      </c>
      <c r="H43" s="75">
        <v>0.1</v>
      </c>
      <c r="I43" s="75">
        <v>0.1</v>
      </c>
      <c r="J43" s="75">
        <v>0.1</v>
      </c>
      <c r="K43" s="75">
        <v>0.2</v>
      </c>
      <c r="L43" s="67"/>
      <c r="M43" s="23"/>
      <c r="N43" s="23" t="s">
        <v>97</v>
      </c>
      <c r="O43" s="29"/>
    </row>
    <row r="44" spans="1:15" s="22" customFormat="1" ht="12.5" x14ac:dyDescent="0.25">
      <c r="A44" s="67"/>
      <c r="B44" s="106" t="s">
        <v>393</v>
      </c>
      <c r="C44" s="106"/>
      <c r="D44" s="106"/>
      <c r="E44" s="106"/>
      <c r="F44" s="106"/>
      <c r="G44" s="75">
        <v>1.9</v>
      </c>
      <c r="H44" s="75">
        <v>1.7</v>
      </c>
      <c r="I44" s="75">
        <v>1.6</v>
      </c>
      <c r="J44" s="75">
        <v>1.7</v>
      </c>
      <c r="K44" s="75">
        <v>1.6</v>
      </c>
      <c r="L44" s="67"/>
      <c r="M44" s="23"/>
      <c r="N44" s="23" t="s">
        <v>393</v>
      </c>
      <c r="O44" s="29"/>
    </row>
    <row r="45" spans="1:15" s="22" customFormat="1" ht="12.5" x14ac:dyDescent="0.25">
      <c r="A45" s="67"/>
      <c r="B45" s="106" t="s">
        <v>98</v>
      </c>
      <c r="C45" s="106"/>
      <c r="D45" s="106"/>
      <c r="E45" s="106"/>
      <c r="F45" s="106"/>
      <c r="G45" s="75">
        <v>0.3</v>
      </c>
      <c r="H45" s="75">
        <v>0.3</v>
      </c>
      <c r="I45" s="75">
        <v>0.3</v>
      </c>
      <c r="J45" s="75">
        <v>0.3</v>
      </c>
      <c r="K45" s="75">
        <v>0.3</v>
      </c>
      <c r="L45" s="67"/>
      <c r="M45" s="23"/>
      <c r="N45" s="23" t="s">
        <v>98</v>
      </c>
      <c r="O45" s="29"/>
    </row>
    <row r="46" spans="1:15" s="22" customFormat="1" ht="12.5" x14ac:dyDescent="0.25">
      <c r="A46" s="67"/>
      <c r="B46" s="106" t="s">
        <v>99</v>
      </c>
      <c r="C46" s="106"/>
      <c r="D46" s="106"/>
      <c r="E46" s="106"/>
      <c r="F46" s="106"/>
      <c r="G46" s="75">
        <v>0.8</v>
      </c>
      <c r="H46" s="75">
        <v>0.8</v>
      </c>
      <c r="I46" s="75">
        <v>0.8</v>
      </c>
      <c r="J46" s="75">
        <v>0.6</v>
      </c>
      <c r="K46" s="75">
        <v>0.8</v>
      </c>
      <c r="L46" s="67"/>
      <c r="M46" s="23"/>
      <c r="N46" s="23" t="s">
        <v>99</v>
      </c>
      <c r="O46" s="29"/>
    </row>
    <row r="47" spans="1:15" s="22" customFormat="1" ht="12.5" x14ac:dyDescent="0.25">
      <c r="A47" s="67"/>
      <c r="B47" s="106" t="s">
        <v>394</v>
      </c>
      <c r="C47" s="106"/>
      <c r="D47" s="106"/>
      <c r="E47" s="106"/>
      <c r="F47" s="106"/>
      <c r="G47" s="75">
        <v>2.9</v>
      </c>
      <c r="H47" s="75">
        <v>2.7</v>
      </c>
      <c r="I47" s="75">
        <v>2.5</v>
      </c>
      <c r="J47" s="75">
        <v>2.7</v>
      </c>
      <c r="K47" s="75">
        <v>3</v>
      </c>
      <c r="L47" s="67"/>
      <c r="M47" s="23"/>
      <c r="N47" s="23" t="s">
        <v>394</v>
      </c>
      <c r="O47" s="29"/>
    </row>
    <row r="48" spans="1:15" s="22" customFormat="1" ht="12.5" x14ac:dyDescent="0.25">
      <c r="A48" s="67"/>
      <c r="B48" s="106" t="s">
        <v>107</v>
      </c>
      <c r="C48" s="106"/>
      <c r="D48" s="106"/>
      <c r="E48" s="106"/>
      <c r="F48" s="106"/>
      <c r="G48" s="75">
        <v>0.6</v>
      </c>
      <c r="H48" s="75">
        <v>0.9</v>
      </c>
      <c r="I48" s="75">
        <v>0.8</v>
      </c>
      <c r="J48" s="75">
        <v>0.9</v>
      </c>
      <c r="K48" s="75">
        <v>1</v>
      </c>
      <c r="L48" s="67"/>
      <c r="M48" s="23"/>
      <c r="N48" s="23" t="s">
        <v>107</v>
      </c>
      <c r="O48" s="29"/>
    </row>
    <row r="49" spans="1:15" s="22" customFormat="1" ht="12.5" x14ac:dyDescent="0.25">
      <c r="A49" s="67"/>
      <c r="B49" s="106" t="s">
        <v>395</v>
      </c>
      <c r="C49" s="106"/>
      <c r="D49" s="106"/>
      <c r="E49" s="106"/>
      <c r="F49" s="106"/>
      <c r="G49" s="75">
        <v>0.2</v>
      </c>
      <c r="H49" s="75">
        <v>0.2</v>
      </c>
      <c r="I49" s="75">
        <v>0.1</v>
      </c>
      <c r="J49" s="75">
        <v>0.1</v>
      </c>
      <c r="K49" s="75">
        <v>0.1</v>
      </c>
      <c r="L49" s="67"/>
      <c r="M49" s="23"/>
      <c r="N49" s="23" t="s">
        <v>395</v>
      </c>
      <c r="O49" s="29"/>
    </row>
    <row r="50" spans="1:15" s="22" customFormat="1" ht="12.5" x14ac:dyDescent="0.25">
      <c r="A50" s="67"/>
      <c r="B50" s="106" t="s">
        <v>396</v>
      </c>
      <c r="C50" s="106"/>
      <c r="D50" s="106"/>
      <c r="E50" s="106"/>
      <c r="F50" s="106"/>
      <c r="G50" s="75">
        <v>0.7</v>
      </c>
      <c r="H50" s="75">
        <v>0.9</v>
      </c>
      <c r="I50" s="75">
        <v>1</v>
      </c>
      <c r="J50" s="75">
        <v>0.9</v>
      </c>
      <c r="K50" s="75">
        <v>0.8</v>
      </c>
      <c r="L50" s="67"/>
      <c r="M50" s="23"/>
      <c r="N50" s="23" t="s">
        <v>396</v>
      </c>
      <c r="O50" s="29"/>
    </row>
    <row r="51" spans="1:15" s="22" customFormat="1" ht="12.5" x14ac:dyDescent="0.25">
      <c r="A51" s="67"/>
      <c r="B51" s="106" t="s">
        <v>397</v>
      </c>
      <c r="C51" s="106"/>
      <c r="D51" s="106"/>
      <c r="E51" s="106"/>
      <c r="F51" s="106"/>
      <c r="G51" s="75">
        <v>0.3</v>
      </c>
      <c r="H51" s="75">
        <v>0.3</v>
      </c>
      <c r="I51" s="75">
        <v>0.2</v>
      </c>
      <c r="J51" s="75">
        <v>0.2</v>
      </c>
      <c r="K51" s="75">
        <v>0.2</v>
      </c>
      <c r="L51" s="67"/>
      <c r="M51" s="23"/>
      <c r="N51" s="23" t="s">
        <v>397</v>
      </c>
      <c r="O51" s="29"/>
    </row>
    <row r="52" spans="1:15" s="22" customFormat="1" ht="12.5" x14ac:dyDescent="0.25">
      <c r="A52" s="67"/>
      <c r="B52" s="106" t="s">
        <v>101</v>
      </c>
      <c r="C52" s="106"/>
      <c r="D52" s="106"/>
      <c r="E52" s="106"/>
      <c r="F52" s="106"/>
      <c r="G52" s="75">
        <v>1</v>
      </c>
      <c r="H52" s="75">
        <v>1</v>
      </c>
      <c r="I52" s="75">
        <v>1</v>
      </c>
      <c r="J52" s="75">
        <v>1.1000000000000001</v>
      </c>
      <c r="K52" s="75">
        <v>1.2</v>
      </c>
      <c r="L52" s="67"/>
      <c r="M52" s="23"/>
      <c r="N52" s="23" t="s">
        <v>101</v>
      </c>
      <c r="O52" s="29"/>
    </row>
    <row r="53" spans="1:15" s="22" customFormat="1" ht="12.5" x14ac:dyDescent="0.25">
      <c r="A53" s="67"/>
      <c r="B53" s="106" t="s">
        <v>398</v>
      </c>
      <c r="C53" s="106"/>
      <c r="D53" s="106"/>
      <c r="E53" s="106"/>
      <c r="F53" s="106"/>
      <c r="G53" s="75">
        <v>5.5</v>
      </c>
      <c r="H53" s="75">
        <v>5.9</v>
      </c>
      <c r="I53" s="75">
        <v>5.8</v>
      </c>
      <c r="J53" s="75">
        <v>5.8</v>
      </c>
      <c r="K53" s="75">
        <v>5.4</v>
      </c>
      <c r="L53" s="67"/>
      <c r="M53" s="23"/>
      <c r="N53" s="23" t="s">
        <v>398</v>
      </c>
      <c r="O53" s="29"/>
    </row>
    <row r="54" spans="1:15" s="22" customFormat="1" ht="12.5" x14ac:dyDescent="0.25">
      <c r="A54" s="67"/>
      <c r="B54" s="106" t="s">
        <v>102</v>
      </c>
      <c r="C54" s="106"/>
      <c r="D54" s="106"/>
      <c r="E54" s="106"/>
      <c r="F54" s="106"/>
      <c r="G54" s="75">
        <v>0.7</v>
      </c>
      <c r="H54" s="75">
        <v>0.7</v>
      </c>
      <c r="I54" s="75">
        <v>0.6</v>
      </c>
      <c r="J54" s="75">
        <v>0.5</v>
      </c>
      <c r="K54" s="75">
        <v>0.6</v>
      </c>
      <c r="L54" s="67"/>
      <c r="M54" s="23"/>
      <c r="N54" s="23" t="s">
        <v>102</v>
      </c>
      <c r="O54" s="29"/>
    </row>
    <row r="55" spans="1:15" s="22" customFormat="1" ht="12.5" x14ac:dyDescent="0.25">
      <c r="A55" s="67"/>
      <c r="B55" s="106" t="s">
        <v>399</v>
      </c>
      <c r="C55" s="106"/>
      <c r="D55" s="106"/>
      <c r="E55" s="106"/>
      <c r="F55" s="106"/>
      <c r="G55" s="75">
        <v>0.1</v>
      </c>
      <c r="H55" s="75">
        <v>0.3</v>
      </c>
      <c r="I55" s="75">
        <v>0.2</v>
      </c>
      <c r="J55" s="75">
        <v>0.3</v>
      </c>
      <c r="K55" s="75">
        <v>0.2</v>
      </c>
      <c r="L55" s="67"/>
      <c r="M55" s="23"/>
      <c r="N55" s="23" t="s">
        <v>399</v>
      </c>
      <c r="O55" s="29"/>
    </row>
    <row r="56" spans="1:15" s="22" customFormat="1" ht="12.5" x14ac:dyDescent="0.25">
      <c r="A56" s="67"/>
      <c r="B56" s="106" t="s">
        <v>103</v>
      </c>
      <c r="C56" s="106"/>
      <c r="D56" s="106"/>
      <c r="E56" s="106"/>
      <c r="F56" s="106"/>
      <c r="G56" s="75">
        <v>1.1000000000000001</v>
      </c>
      <c r="H56" s="75">
        <v>1.2</v>
      </c>
      <c r="I56" s="75">
        <v>1.2</v>
      </c>
      <c r="J56" s="75">
        <v>1.3</v>
      </c>
      <c r="K56" s="75">
        <v>1.3</v>
      </c>
      <c r="L56" s="67"/>
      <c r="M56" s="23"/>
      <c r="N56" s="23" t="s">
        <v>103</v>
      </c>
      <c r="O56" s="29"/>
    </row>
    <row r="57" spans="1:15" s="22" customFormat="1" ht="12.5" x14ac:dyDescent="0.25">
      <c r="A57" s="67"/>
      <c r="B57" s="106" t="s">
        <v>400</v>
      </c>
      <c r="C57" s="106"/>
      <c r="D57" s="106"/>
      <c r="E57" s="106"/>
      <c r="F57" s="106"/>
      <c r="G57" s="75">
        <v>1.5</v>
      </c>
      <c r="H57" s="75">
        <v>1.7</v>
      </c>
      <c r="I57" s="75">
        <v>1.5</v>
      </c>
      <c r="J57" s="75">
        <v>1.5</v>
      </c>
      <c r="K57" s="75">
        <v>1.6</v>
      </c>
      <c r="L57" s="67"/>
      <c r="M57" s="23"/>
      <c r="N57" s="23" t="s">
        <v>400</v>
      </c>
      <c r="O57" s="29"/>
    </row>
    <row r="58" spans="1:15" s="22" customFormat="1" ht="12.5" x14ac:dyDescent="0.25">
      <c r="A58" s="67"/>
      <c r="B58" s="106" t="s">
        <v>104</v>
      </c>
      <c r="C58" s="106"/>
      <c r="D58" s="106"/>
      <c r="E58" s="106"/>
      <c r="F58" s="106"/>
      <c r="G58" s="75">
        <v>0.3</v>
      </c>
      <c r="H58" s="75">
        <v>0.3</v>
      </c>
      <c r="I58" s="75">
        <v>0.2</v>
      </c>
      <c r="J58" s="75">
        <v>0.2</v>
      </c>
      <c r="K58" s="75">
        <v>0.2</v>
      </c>
      <c r="L58" s="67"/>
      <c r="M58" s="23"/>
      <c r="N58" s="23" t="s">
        <v>104</v>
      </c>
      <c r="O58" s="29"/>
    </row>
    <row r="59" spans="1:15" s="22" customFormat="1" ht="12.5" x14ac:dyDescent="0.25">
      <c r="A59" s="67"/>
      <c r="B59" s="106" t="s">
        <v>105</v>
      </c>
      <c r="C59" s="106"/>
      <c r="D59" s="106"/>
      <c r="E59" s="106"/>
      <c r="F59" s="106"/>
      <c r="G59" s="75">
        <v>1.1000000000000001</v>
      </c>
      <c r="H59" s="75">
        <v>0.8</v>
      </c>
      <c r="I59" s="75">
        <v>0.9</v>
      </c>
      <c r="J59" s="75">
        <v>0.8</v>
      </c>
      <c r="K59" s="75">
        <v>1</v>
      </c>
      <c r="L59" s="67"/>
      <c r="M59" s="23"/>
      <c r="N59" s="23" t="s">
        <v>105</v>
      </c>
      <c r="O59" s="29"/>
    </row>
    <row r="60" spans="1:15" s="22" customFormat="1" ht="12.5" x14ac:dyDescent="0.25">
      <c r="A60" s="67"/>
      <c r="B60" s="106" t="s">
        <v>401</v>
      </c>
      <c r="C60" s="106"/>
      <c r="D60" s="106"/>
      <c r="E60" s="106"/>
      <c r="F60" s="106"/>
      <c r="G60" s="75">
        <v>0.1</v>
      </c>
      <c r="H60" s="75">
        <v>0.1</v>
      </c>
      <c r="I60" s="75">
        <v>0.1</v>
      </c>
      <c r="J60" s="75">
        <v>0.1</v>
      </c>
      <c r="K60" s="75">
        <v>0.1</v>
      </c>
      <c r="L60" s="67"/>
      <c r="M60" s="23"/>
      <c r="N60" s="23" t="s">
        <v>401</v>
      </c>
      <c r="O60" s="29"/>
    </row>
    <row r="61" spans="1:15" s="22" customFormat="1" ht="12.5" x14ac:dyDescent="0.25">
      <c r="A61" s="67"/>
      <c r="B61" s="106" t="s">
        <v>402</v>
      </c>
      <c r="C61" s="106"/>
      <c r="D61" s="106"/>
      <c r="E61" s="106"/>
      <c r="F61" s="106"/>
      <c r="G61" s="75">
        <v>0.1</v>
      </c>
      <c r="H61" s="75">
        <v>0.1</v>
      </c>
      <c r="I61" s="75">
        <v>0.1</v>
      </c>
      <c r="J61" s="75">
        <v>0.1</v>
      </c>
      <c r="K61" s="75">
        <v>0.1</v>
      </c>
      <c r="L61" s="67"/>
      <c r="M61" s="23"/>
      <c r="N61" s="23" t="s">
        <v>402</v>
      </c>
      <c r="O61" s="29"/>
    </row>
    <row r="62" spans="1:15" s="22" customFormat="1" ht="12.5" x14ac:dyDescent="0.25">
      <c r="A62" s="67"/>
      <c r="B62" s="106" t="s">
        <v>403</v>
      </c>
      <c r="C62" s="106"/>
      <c r="D62" s="106"/>
      <c r="E62" s="106"/>
      <c r="F62" s="106"/>
      <c r="G62" s="75">
        <v>0.2</v>
      </c>
      <c r="H62" s="75">
        <v>0.2</v>
      </c>
      <c r="I62" s="75">
        <v>0.1</v>
      </c>
      <c r="J62" s="75">
        <v>0.1</v>
      </c>
      <c r="K62" s="75">
        <v>0.2</v>
      </c>
      <c r="L62" s="67"/>
      <c r="M62" s="23"/>
      <c r="N62" s="23" t="s">
        <v>403</v>
      </c>
      <c r="O62" s="29"/>
    </row>
    <row r="63" spans="1:15" s="22" customFormat="1" ht="12.5" x14ac:dyDescent="0.25">
      <c r="A63" s="67"/>
      <c r="B63" s="106" t="s">
        <v>404</v>
      </c>
      <c r="C63" s="106"/>
      <c r="D63" s="106"/>
      <c r="E63" s="106"/>
      <c r="F63" s="106"/>
      <c r="G63" s="75">
        <v>0.5</v>
      </c>
      <c r="H63" s="75">
        <v>0.5</v>
      </c>
      <c r="I63" s="75">
        <v>0.5</v>
      </c>
      <c r="J63" s="75">
        <v>0.3</v>
      </c>
      <c r="K63" s="75">
        <v>0.4</v>
      </c>
      <c r="L63" s="67"/>
      <c r="M63" s="23"/>
      <c r="N63" s="23" t="s">
        <v>404</v>
      </c>
      <c r="O63" s="29"/>
    </row>
    <row r="64" spans="1:15" s="22" customFormat="1" ht="12.5" x14ac:dyDescent="0.25">
      <c r="A64" s="67"/>
      <c r="B64" s="106" t="s">
        <v>76</v>
      </c>
      <c r="C64" s="106"/>
      <c r="D64" s="106"/>
      <c r="E64" s="106"/>
      <c r="F64" s="106"/>
      <c r="G64" s="75">
        <v>30.6</v>
      </c>
      <c r="H64" s="75">
        <v>30.4</v>
      </c>
      <c r="I64" s="75">
        <v>33.1</v>
      </c>
      <c r="J64" s="75">
        <v>31.6</v>
      </c>
      <c r="K64" s="75">
        <v>30.4</v>
      </c>
      <c r="L64" s="67"/>
      <c r="M64" s="23"/>
      <c r="N64" s="23" t="s">
        <v>76</v>
      </c>
      <c r="O64" s="29"/>
    </row>
    <row r="65" spans="1:15" s="22" customFormat="1" ht="12.5" x14ac:dyDescent="0.25">
      <c r="A65" s="67"/>
      <c r="B65" s="67"/>
      <c r="C65" s="67"/>
      <c r="D65" s="67"/>
      <c r="E65" s="67"/>
      <c r="F65" s="67"/>
      <c r="G65" s="67"/>
      <c r="H65" s="67"/>
      <c r="I65" s="67"/>
      <c r="J65" s="67"/>
      <c r="K65" s="67"/>
      <c r="L65" s="67"/>
      <c r="M65" s="23"/>
      <c r="N65" s="23"/>
      <c r="O65" s="29"/>
    </row>
    <row r="66" spans="1:15" s="22" customFormat="1" ht="12.5" x14ac:dyDescent="0.25">
      <c r="A66" s="67"/>
      <c r="B66" s="106" t="s">
        <v>24</v>
      </c>
      <c r="C66" s="106"/>
      <c r="D66" s="106"/>
      <c r="E66" s="106"/>
      <c r="F66" s="106"/>
      <c r="G66" s="73">
        <v>13057</v>
      </c>
      <c r="H66" s="73">
        <v>12847</v>
      </c>
      <c r="I66" s="73">
        <v>12567</v>
      </c>
      <c r="J66" s="73">
        <v>12868</v>
      </c>
      <c r="K66" s="73">
        <v>12972</v>
      </c>
      <c r="L66" s="67"/>
      <c r="M66" s="23"/>
      <c r="N66" s="23" t="s">
        <v>24</v>
      </c>
      <c r="O66" s="29"/>
    </row>
    <row r="67" spans="1:15" s="22" customFormat="1" ht="12.5" x14ac:dyDescent="0.25">
      <c r="A67" s="67"/>
      <c r="B67" s="67"/>
      <c r="C67" s="67"/>
      <c r="D67" s="67"/>
      <c r="E67" s="67"/>
      <c r="F67" s="67"/>
      <c r="G67" s="67"/>
      <c r="H67" s="67"/>
      <c r="I67" s="67"/>
      <c r="J67" s="67"/>
      <c r="K67" s="67"/>
      <c r="L67" s="67"/>
      <c r="M67" s="23"/>
      <c r="N67" s="23"/>
      <c r="O67" s="29"/>
    </row>
    <row r="68" spans="1:15" s="22" customFormat="1" ht="12.5" x14ac:dyDescent="0.25">
      <c r="A68" s="67"/>
      <c r="B68" s="67"/>
      <c r="C68" s="67"/>
      <c r="D68" s="67"/>
      <c r="E68" s="67"/>
      <c r="F68" s="67"/>
      <c r="G68" s="67"/>
      <c r="H68" s="67"/>
      <c r="I68" s="67"/>
      <c r="J68" s="67"/>
      <c r="K68" s="67"/>
      <c r="L68" s="67"/>
      <c r="M68" s="23"/>
      <c r="N68" s="23"/>
      <c r="O68" s="29"/>
    </row>
    <row r="69" spans="1:15" s="25" customFormat="1" x14ac:dyDescent="0.3">
      <c r="A69" s="68"/>
      <c r="B69" s="108" t="s">
        <v>627</v>
      </c>
      <c r="C69" s="108"/>
      <c r="D69" s="108"/>
      <c r="E69" s="108"/>
      <c r="F69" s="108"/>
      <c r="G69" s="108"/>
      <c r="H69" s="108"/>
      <c r="I69" s="108"/>
      <c r="J69" s="108"/>
      <c r="K69" s="108"/>
      <c r="L69" s="68"/>
      <c r="M69" s="26" t="s">
        <v>627</v>
      </c>
      <c r="N69" s="26"/>
      <c r="O69" s="30"/>
    </row>
    <row r="70" spans="1:15" s="22" customFormat="1" ht="12.5" x14ac:dyDescent="0.25">
      <c r="A70" s="67"/>
      <c r="B70" s="67"/>
      <c r="C70" s="67"/>
      <c r="D70" s="67"/>
      <c r="E70" s="67"/>
      <c r="F70" s="67"/>
      <c r="G70" s="67"/>
      <c r="H70" s="67"/>
      <c r="I70" s="67"/>
      <c r="J70" s="67"/>
      <c r="K70" s="67"/>
      <c r="L70" s="67"/>
      <c r="M70" s="23"/>
      <c r="N70" s="23"/>
      <c r="O70" s="29"/>
    </row>
    <row r="71" spans="1:15" s="52" customFormat="1" x14ac:dyDescent="0.3">
      <c r="A71" s="69"/>
      <c r="B71" s="69"/>
      <c r="C71" s="69"/>
      <c r="D71" s="69"/>
      <c r="E71" s="69"/>
      <c r="F71" s="69"/>
      <c r="G71" s="107" t="s">
        <v>669</v>
      </c>
      <c r="H71" s="107"/>
      <c r="I71" s="107"/>
      <c r="J71" s="107"/>
      <c r="K71" s="107"/>
      <c r="L71" s="69"/>
    </row>
    <row r="72" spans="1:15" s="52" customFormat="1" x14ac:dyDescent="0.3">
      <c r="A72" s="69"/>
      <c r="B72" s="69"/>
      <c r="C72" s="69"/>
      <c r="D72" s="69"/>
      <c r="E72" s="69"/>
      <c r="F72" s="69"/>
      <c r="G72" s="70" t="s">
        <v>497</v>
      </c>
      <c r="H72" s="70" t="s">
        <v>498</v>
      </c>
      <c r="I72" s="70" t="s">
        <v>499</v>
      </c>
      <c r="J72" s="70" t="s">
        <v>500</v>
      </c>
      <c r="K72" s="70" t="s">
        <v>532</v>
      </c>
      <c r="L72" s="69"/>
    </row>
    <row r="73" spans="1:15" s="22" customFormat="1" ht="12.5" x14ac:dyDescent="0.25">
      <c r="A73" s="67"/>
      <c r="B73" s="106" t="s">
        <v>405</v>
      </c>
      <c r="C73" s="106"/>
      <c r="D73" s="106"/>
      <c r="E73" s="106"/>
      <c r="F73" s="106"/>
      <c r="G73" s="75">
        <v>39.9</v>
      </c>
      <c r="H73" s="75">
        <v>39.799999999999997</v>
      </c>
      <c r="I73" s="75">
        <v>39.700000000000003</v>
      </c>
      <c r="J73" s="75">
        <v>39.799999999999997</v>
      </c>
      <c r="K73" s="75">
        <v>40.9</v>
      </c>
      <c r="L73" s="67"/>
      <c r="M73" s="23"/>
      <c r="N73" s="23" t="s">
        <v>405</v>
      </c>
      <c r="O73" s="29"/>
    </row>
    <row r="74" spans="1:15" s="22" customFormat="1" ht="12.5" x14ac:dyDescent="0.25">
      <c r="A74" s="67"/>
      <c r="B74" s="106" t="s">
        <v>406</v>
      </c>
      <c r="C74" s="106"/>
      <c r="D74" s="106"/>
      <c r="E74" s="106"/>
      <c r="F74" s="106"/>
      <c r="G74" s="75">
        <v>13</v>
      </c>
      <c r="H74" s="75">
        <v>13.2</v>
      </c>
      <c r="I74" s="75">
        <v>12.7</v>
      </c>
      <c r="J74" s="75">
        <v>14.3</v>
      </c>
      <c r="K74" s="75">
        <v>14.7</v>
      </c>
      <c r="L74" s="67"/>
      <c r="M74" s="23"/>
      <c r="N74" s="23" t="s">
        <v>406</v>
      </c>
      <c r="O74" s="29"/>
    </row>
    <row r="75" spans="1:15" s="22" customFormat="1" ht="12.5" x14ac:dyDescent="0.25">
      <c r="A75" s="67"/>
      <c r="B75" s="106" t="s">
        <v>407</v>
      </c>
      <c r="C75" s="106"/>
      <c r="D75" s="106"/>
      <c r="E75" s="106"/>
      <c r="F75" s="106"/>
      <c r="G75" s="75">
        <v>21.3</v>
      </c>
      <c r="H75" s="75">
        <v>20.7</v>
      </c>
      <c r="I75" s="75">
        <v>20.100000000000001</v>
      </c>
      <c r="J75" s="75">
        <v>19.600000000000001</v>
      </c>
      <c r="K75" s="75">
        <v>18.600000000000001</v>
      </c>
      <c r="L75" s="67"/>
      <c r="M75" s="23"/>
      <c r="N75" s="23" t="s">
        <v>407</v>
      </c>
      <c r="O75" s="29"/>
    </row>
    <row r="76" spans="1:15" s="22" customFormat="1" ht="12.5" x14ac:dyDescent="0.25">
      <c r="A76" s="67"/>
      <c r="B76" s="106" t="s">
        <v>408</v>
      </c>
      <c r="C76" s="106"/>
      <c r="D76" s="106"/>
      <c r="E76" s="106"/>
      <c r="F76" s="106"/>
      <c r="G76" s="75">
        <v>4.7</v>
      </c>
      <c r="H76" s="75">
        <v>4.7</v>
      </c>
      <c r="I76" s="75">
        <v>5.0999999999999996</v>
      </c>
      <c r="J76" s="75">
        <v>4.9000000000000004</v>
      </c>
      <c r="K76" s="75">
        <v>5.4</v>
      </c>
      <c r="L76" s="67"/>
      <c r="M76" s="23"/>
      <c r="N76" s="23" t="s">
        <v>408</v>
      </c>
      <c r="O76" s="29"/>
    </row>
    <row r="77" spans="1:15" s="22" customFormat="1" ht="12.5" x14ac:dyDescent="0.25">
      <c r="A77" s="67"/>
      <c r="B77" s="106" t="s">
        <v>409</v>
      </c>
      <c r="C77" s="106"/>
      <c r="D77" s="106"/>
      <c r="E77" s="106"/>
      <c r="F77" s="106"/>
      <c r="G77" s="75">
        <v>3.7</v>
      </c>
      <c r="H77" s="75">
        <v>3.8</v>
      </c>
      <c r="I77" s="75">
        <v>3.6</v>
      </c>
      <c r="J77" s="75">
        <v>3.6</v>
      </c>
      <c r="K77" s="75">
        <v>3.8</v>
      </c>
      <c r="L77" s="67"/>
      <c r="M77" s="23"/>
      <c r="N77" s="23" t="s">
        <v>409</v>
      </c>
      <c r="O77" s="29"/>
    </row>
    <row r="78" spans="1:15" s="22" customFormat="1" ht="12.5" x14ac:dyDescent="0.25">
      <c r="A78" s="67"/>
      <c r="B78" s="106" t="s">
        <v>410</v>
      </c>
      <c r="C78" s="106"/>
      <c r="D78" s="106"/>
      <c r="E78" s="106"/>
      <c r="F78" s="106"/>
      <c r="G78" s="75">
        <v>1.8</v>
      </c>
      <c r="H78" s="75">
        <v>1.8</v>
      </c>
      <c r="I78" s="75">
        <v>1.7</v>
      </c>
      <c r="J78" s="75">
        <v>1.6</v>
      </c>
      <c r="K78" s="75">
        <v>1.9</v>
      </c>
      <c r="L78" s="67"/>
      <c r="M78" s="23"/>
      <c r="N78" s="23" t="s">
        <v>410</v>
      </c>
      <c r="O78" s="29"/>
    </row>
    <row r="79" spans="1:15" s="22" customFormat="1" ht="12.5" x14ac:dyDescent="0.25">
      <c r="A79" s="67"/>
      <c r="B79" s="106" t="s">
        <v>411</v>
      </c>
      <c r="C79" s="106"/>
      <c r="D79" s="106"/>
      <c r="E79" s="106"/>
      <c r="F79" s="106"/>
      <c r="G79" s="75">
        <v>0.7</v>
      </c>
      <c r="H79" s="75">
        <v>0.6</v>
      </c>
      <c r="I79" s="75">
        <v>0.6</v>
      </c>
      <c r="J79" s="75">
        <v>0.7</v>
      </c>
      <c r="K79" s="75">
        <v>0.5</v>
      </c>
      <c r="L79" s="67"/>
      <c r="M79" s="23"/>
      <c r="N79" s="23" t="s">
        <v>411</v>
      </c>
      <c r="O79" s="29"/>
    </row>
    <row r="80" spans="1:15" s="22" customFormat="1" ht="12.5" x14ac:dyDescent="0.25">
      <c r="A80" s="67"/>
      <c r="B80" s="106" t="s">
        <v>412</v>
      </c>
      <c r="C80" s="106"/>
      <c r="D80" s="106"/>
      <c r="E80" s="106"/>
      <c r="F80" s="106"/>
      <c r="G80" s="75">
        <v>1</v>
      </c>
      <c r="H80" s="75">
        <v>1.3</v>
      </c>
      <c r="I80" s="75">
        <v>1.4</v>
      </c>
      <c r="J80" s="75">
        <v>1.2</v>
      </c>
      <c r="K80" s="75">
        <v>1.4</v>
      </c>
      <c r="L80" s="67"/>
      <c r="M80" s="23"/>
      <c r="N80" s="23" t="s">
        <v>412</v>
      </c>
      <c r="O80" s="29"/>
    </row>
    <row r="81" spans="1:15" s="22" customFormat="1" ht="12.5" x14ac:dyDescent="0.25">
      <c r="A81" s="67"/>
      <c r="B81" s="106" t="s">
        <v>413</v>
      </c>
      <c r="C81" s="106"/>
      <c r="D81" s="106"/>
      <c r="E81" s="106"/>
      <c r="F81" s="106"/>
      <c r="G81" s="75">
        <v>13.8</v>
      </c>
      <c r="H81" s="75">
        <v>14.1</v>
      </c>
      <c r="I81" s="75">
        <v>15.1</v>
      </c>
      <c r="J81" s="75">
        <v>14.3</v>
      </c>
      <c r="K81" s="75">
        <v>12.8</v>
      </c>
      <c r="L81" s="67"/>
      <c r="M81" s="23"/>
      <c r="N81" s="23" t="s">
        <v>413</v>
      </c>
      <c r="O81" s="29"/>
    </row>
    <row r="82" spans="1:15" s="22" customFormat="1" ht="12.75" customHeight="1" x14ac:dyDescent="0.25">
      <c r="A82" s="67"/>
      <c r="B82" s="67"/>
      <c r="C82" s="67"/>
      <c r="D82" s="67"/>
      <c r="E82" s="67"/>
      <c r="F82" s="67"/>
      <c r="G82" s="67"/>
      <c r="H82" s="67"/>
      <c r="I82" s="67"/>
      <c r="J82" s="67"/>
      <c r="K82" s="67"/>
      <c r="L82" s="67"/>
      <c r="M82" s="23"/>
      <c r="N82" s="23"/>
      <c r="O82" s="29"/>
    </row>
    <row r="83" spans="1:15" s="22" customFormat="1" ht="12.5" x14ac:dyDescent="0.25">
      <c r="A83" s="67"/>
      <c r="B83" s="106" t="s">
        <v>24</v>
      </c>
      <c r="C83" s="106"/>
      <c r="D83" s="106"/>
      <c r="E83" s="106"/>
      <c r="F83" s="106"/>
      <c r="G83" s="73">
        <v>15660</v>
      </c>
      <c r="H83" s="73">
        <v>15453</v>
      </c>
      <c r="I83" s="73">
        <v>15512</v>
      </c>
      <c r="J83" s="73">
        <v>16017</v>
      </c>
      <c r="K83" s="73">
        <v>15852</v>
      </c>
      <c r="L83" s="67"/>
      <c r="M83" s="23"/>
      <c r="N83" s="23" t="s">
        <v>24</v>
      </c>
      <c r="O83" s="29"/>
    </row>
    <row r="84" spans="1:15" s="22" customFormat="1" ht="12.75" customHeight="1" x14ac:dyDescent="0.25">
      <c r="A84" s="67"/>
      <c r="B84" s="67"/>
      <c r="C84" s="67"/>
      <c r="D84" s="67"/>
      <c r="E84" s="67"/>
      <c r="F84" s="67"/>
      <c r="G84" s="67"/>
      <c r="H84" s="67"/>
      <c r="I84" s="67"/>
      <c r="J84" s="67"/>
      <c r="K84" s="67"/>
      <c r="L84" s="67"/>
      <c r="M84" s="23"/>
      <c r="N84" s="23"/>
      <c r="O84" s="29"/>
    </row>
    <row r="85" spans="1:15" s="22" customFormat="1" ht="12.75" customHeight="1" x14ac:dyDescent="0.25">
      <c r="A85" s="67"/>
      <c r="B85" s="67"/>
      <c r="C85" s="67"/>
      <c r="D85" s="67"/>
      <c r="E85" s="67"/>
      <c r="F85" s="67"/>
      <c r="G85" s="67"/>
      <c r="H85" s="67"/>
      <c r="I85" s="67"/>
      <c r="J85" s="67"/>
      <c r="K85" s="67"/>
      <c r="L85" s="67"/>
      <c r="M85" s="23"/>
      <c r="N85" s="23"/>
      <c r="O85" s="29"/>
    </row>
    <row r="86" spans="1:15" s="25" customFormat="1" x14ac:dyDescent="0.3">
      <c r="A86" s="68"/>
      <c r="B86" s="108" t="s">
        <v>628</v>
      </c>
      <c r="C86" s="108"/>
      <c r="D86" s="108"/>
      <c r="E86" s="108"/>
      <c r="F86" s="108"/>
      <c r="G86" s="108"/>
      <c r="H86" s="108"/>
      <c r="I86" s="108"/>
      <c r="J86" s="108"/>
      <c r="K86" s="108"/>
      <c r="L86" s="68"/>
      <c r="M86" s="26" t="s">
        <v>628</v>
      </c>
      <c r="N86" s="26"/>
      <c r="O86" s="30"/>
    </row>
    <row r="87" spans="1:15" s="22" customFormat="1" ht="12.75" customHeight="1" x14ac:dyDescent="0.25">
      <c r="A87" s="67"/>
      <c r="B87" s="67"/>
      <c r="C87" s="67"/>
      <c r="D87" s="67"/>
      <c r="E87" s="67"/>
      <c r="F87" s="67"/>
      <c r="G87" s="67"/>
      <c r="H87" s="67"/>
      <c r="I87" s="67"/>
      <c r="J87" s="67"/>
      <c r="K87" s="67"/>
      <c r="L87" s="67"/>
      <c r="M87" s="23"/>
      <c r="N87" s="23"/>
      <c r="O87" s="29"/>
    </row>
    <row r="88" spans="1:15" s="52" customFormat="1" ht="12.75" customHeight="1" x14ac:dyDescent="0.3">
      <c r="A88" s="69"/>
      <c r="B88" s="69"/>
      <c r="C88" s="69"/>
      <c r="D88" s="69"/>
      <c r="E88" s="69"/>
      <c r="F88" s="69"/>
      <c r="G88" s="107" t="s">
        <v>669</v>
      </c>
      <c r="H88" s="107"/>
      <c r="I88" s="107"/>
      <c r="J88" s="107"/>
      <c r="K88" s="107"/>
      <c r="L88" s="69"/>
    </row>
    <row r="89" spans="1:15" s="52" customFormat="1" x14ac:dyDescent="0.3">
      <c r="A89" s="69"/>
      <c r="B89" s="69"/>
      <c r="C89" s="69"/>
      <c r="D89" s="69"/>
      <c r="E89" s="69"/>
      <c r="F89" s="69"/>
      <c r="G89" s="70" t="s">
        <v>497</v>
      </c>
      <c r="H89" s="70" t="s">
        <v>498</v>
      </c>
      <c r="I89" s="70" t="s">
        <v>499</v>
      </c>
      <c r="J89" s="70" t="s">
        <v>500</v>
      </c>
      <c r="K89" s="70" t="s">
        <v>532</v>
      </c>
      <c r="L89" s="69"/>
    </row>
    <row r="90" spans="1:15" s="22" customFormat="1" ht="12.5" x14ac:dyDescent="0.25">
      <c r="A90" s="67"/>
      <c r="B90" s="106" t="s">
        <v>48</v>
      </c>
      <c r="C90" s="106"/>
      <c r="D90" s="106"/>
      <c r="E90" s="106"/>
      <c r="F90" s="106"/>
      <c r="G90" s="75">
        <v>26.9</v>
      </c>
      <c r="H90" s="75">
        <v>26.9</v>
      </c>
      <c r="I90" s="75">
        <v>29.5</v>
      </c>
      <c r="J90" s="75">
        <v>29</v>
      </c>
      <c r="K90" s="75">
        <v>29.2</v>
      </c>
      <c r="L90" s="67"/>
      <c r="M90" s="23"/>
      <c r="N90" s="23" t="s">
        <v>48</v>
      </c>
      <c r="O90" s="29"/>
    </row>
    <row r="91" spans="1:15" s="22" customFormat="1" ht="12.5" x14ac:dyDescent="0.25">
      <c r="A91" s="67"/>
      <c r="B91" s="106" t="s">
        <v>49</v>
      </c>
      <c r="C91" s="106"/>
      <c r="D91" s="106"/>
      <c r="E91" s="106"/>
      <c r="F91" s="106"/>
      <c r="G91" s="75">
        <v>25.7</v>
      </c>
      <c r="H91" s="75">
        <v>24.8</v>
      </c>
      <c r="I91" s="75">
        <v>21.4</v>
      </c>
      <c r="J91" s="75">
        <v>22.4</v>
      </c>
      <c r="K91" s="75">
        <v>22.2</v>
      </c>
      <c r="L91" s="67"/>
      <c r="M91" s="23"/>
      <c r="N91" s="23" t="s">
        <v>49</v>
      </c>
      <c r="O91" s="29"/>
    </row>
    <row r="92" spans="1:15" s="22" customFormat="1" ht="12.5" x14ac:dyDescent="0.25">
      <c r="A92" s="67"/>
      <c r="B92" s="106" t="s">
        <v>76</v>
      </c>
      <c r="C92" s="106"/>
      <c r="D92" s="106"/>
      <c r="E92" s="106"/>
      <c r="F92" s="106"/>
      <c r="G92" s="75">
        <v>47.4</v>
      </c>
      <c r="H92" s="75">
        <v>48.4</v>
      </c>
      <c r="I92" s="75">
        <v>49.1</v>
      </c>
      <c r="J92" s="75">
        <v>48.6</v>
      </c>
      <c r="K92" s="75">
        <v>48.7</v>
      </c>
      <c r="L92" s="67"/>
      <c r="M92" s="23"/>
      <c r="N92" s="23" t="s">
        <v>76</v>
      </c>
      <c r="O92" s="29"/>
    </row>
    <row r="93" spans="1:15" s="22" customFormat="1" ht="12.75" customHeight="1" x14ac:dyDescent="0.25">
      <c r="A93" s="67"/>
      <c r="B93" s="67"/>
      <c r="C93" s="67"/>
      <c r="D93" s="67"/>
      <c r="E93" s="67"/>
      <c r="F93" s="67"/>
      <c r="G93" s="67"/>
      <c r="H93" s="67"/>
      <c r="I93" s="67"/>
      <c r="J93" s="67"/>
      <c r="K93" s="67"/>
      <c r="L93" s="67"/>
      <c r="M93" s="23"/>
      <c r="N93" s="23"/>
      <c r="O93" s="29"/>
    </row>
    <row r="94" spans="1:15" s="22" customFormat="1" ht="12.5" x14ac:dyDescent="0.25">
      <c r="A94" s="67"/>
      <c r="B94" s="106" t="s">
        <v>24</v>
      </c>
      <c r="C94" s="106"/>
      <c r="D94" s="106"/>
      <c r="E94" s="106"/>
      <c r="F94" s="106"/>
      <c r="G94" s="73">
        <v>15646</v>
      </c>
      <c r="H94" s="73">
        <v>15452</v>
      </c>
      <c r="I94" s="73">
        <v>15516</v>
      </c>
      <c r="J94" s="73">
        <v>16019</v>
      </c>
      <c r="K94" s="73">
        <v>15849</v>
      </c>
      <c r="L94" s="67"/>
      <c r="M94" s="23"/>
      <c r="N94" s="23" t="s">
        <v>24</v>
      </c>
      <c r="O94" s="29"/>
    </row>
    <row r="95" spans="1:15" s="22" customFormat="1" ht="12.75" customHeight="1" x14ac:dyDescent="0.25">
      <c r="A95" s="67"/>
      <c r="B95" s="67"/>
      <c r="C95" s="67"/>
      <c r="D95" s="67"/>
      <c r="E95" s="67"/>
      <c r="F95" s="67"/>
      <c r="G95" s="67"/>
      <c r="H95" s="67"/>
      <c r="I95" s="67"/>
      <c r="J95" s="67"/>
      <c r="K95" s="67"/>
      <c r="L95" s="67"/>
      <c r="M95" s="23"/>
      <c r="N95" s="23"/>
      <c r="O95" s="29"/>
    </row>
    <row r="96" spans="1:15" s="22" customFormat="1" ht="12.75" customHeight="1" x14ac:dyDescent="0.25">
      <c r="A96" s="67"/>
      <c r="B96" s="67"/>
      <c r="C96" s="67"/>
      <c r="D96" s="67"/>
      <c r="E96" s="67"/>
      <c r="F96" s="67"/>
      <c r="G96" s="67"/>
      <c r="H96" s="67"/>
      <c r="I96" s="67"/>
      <c r="J96" s="67"/>
      <c r="K96" s="67"/>
      <c r="L96" s="67"/>
      <c r="M96" s="23"/>
      <c r="N96" s="23"/>
      <c r="O96" s="29"/>
    </row>
    <row r="97" spans="1:15" s="25" customFormat="1" x14ac:dyDescent="0.3">
      <c r="A97" s="68"/>
      <c r="B97" s="108" t="s">
        <v>629</v>
      </c>
      <c r="C97" s="108"/>
      <c r="D97" s="108"/>
      <c r="E97" s="108"/>
      <c r="F97" s="108"/>
      <c r="G97" s="108"/>
      <c r="H97" s="108"/>
      <c r="I97" s="108"/>
      <c r="J97" s="108"/>
      <c r="K97" s="108"/>
      <c r="L97" s="68"/>
      <c r="M97" s="26" t="s">
        <v>629</v>
      </c>
      <c r="N97" s="26"/>
      <c r="O97" s="30"/>
    </row>
    <row r="98" spans="1:15" s="22" customFormat="1" ht="12.75" customHeight="1" x14ac:dyDescent="0.25">
      <c r="A98" s="67"/>
      <c r="B98" s="67"/>
      <c r="C98" s="67"/>
      <c r="D98" s="67"/>
      <c r="E98" s="67"/>
      <c r="F98" s="67"/>
      <c r="G98" s="67"/>
      <c r="H98" s="67"/>
      <c r="I98" s="67"/>
      <c r="J98" s="67"/>
      <c r="K98" s="67"/>
      <c r="L98" s="67"/>
      <c r="M98" s="23"/>
      <c r="N98" s="23"/>
      <c r="O98" s="29"/>
    </row>
    <row r="99" spans="1:15" s="52" customFormat="1" ht="12.75" customHeight="1" x14ac:dyDescent="0.3">
      <c r="A99" s="69"/>
      <c r="B99" s="69"/>
      <c r="C99" s="69"/>
      <c r="D99" s="69"/>
      <c r="E99" s="69"/>
      <c r="F99" s="69"/>
      <c r="G99" s="107" t="s">
        <v>669</v>
      </c>
      <c r="H99" s="107"/>
      <c r="I99" s="107"/>
      <c r="J99" s="107"/>
      <c r="K99" s="107"/>
      <c r="L99" s="69"/>
    </row>
    <row r="100" spans="1:15" s="52" customFormat="1" x14ac:dyDescent="0.3">
      <c r="A100" s="69"/>
      <c r="B100" s="69"/>
      <c r="C100" s="69"/>
      <c r="D100" s="69"/>
      <c r="E100" s="69"/>
      <c r="F100" s="69"/>
      <c r="G100" s="70" t="s">
        <v>497</v>
      </c>
      <c r="H100" s="70" t="s">
        <v>498</v>
      </c>
      <c r="I100" s="70" t="s">
        <v>499</v>
      </c>
      <c r="J100" s="70" t="s">
        <v>500</v>
      </c>
      <c r="K100" s="70" t="s">
        <v>532</v>
      </c>
      <c r="L100" s="69"/>
    </row>
    <row r="101" spans="1:15" s="22" customFormat="1" ht="12.5" x14ac:dyDescent="0.25">
      <c r="A101" s="67"/>
      <c r="B101" s="106" t="s">
        <v>48</v>
      </c>
      <c r="C101" s="106"/>
      <c r="D101" s="106"/>
      <c r="E101" s="106"/>
      <c r="F101" s="106"/>
      <c r="G101" s="75">
        <v>36.1</v>
      </c>
      <c r="H101" s="75">
        <v>36.700000000000003</v>
      </c>
      <c r="I101" s="75">
        <v>40.299999999999997</v>
      </c>
      <c r="J101" s="75">
        <v>39.5</v>
      </c>
      <c r="K101" s="75">
        <v>40</v>
      </c>
      <c r="L101" s="67"/>
      <c r="M101" s="23"/>
      <c r="N101" s="23" t="s">
        <v>48</v>
      </c>
      <c r="O101" s="29"/>
    </row>
    <row r="102" spans="1:15" s="22" customFormat="1" ht="12.5" x14ac:dyDescent="0.25">
      <c r="A102" s="67"/>
      <c r="B102" s="106" t="s">
        <v>49</v>
      </c>
      <c r="C102" s="106"/>
      <c r="D102" s="106"/>
      <c r="E102" s="106"/>
      <c r="F102" s="106"/>
      <c r="G102" s="75">
        <v>21.1</v>
      </c>
      <c r="H102" s="75">
        <v>20.6</v>
      </c>
      <c r="I102" s="75">
        <v>17.3</v>
      </c>
      <c r="J102" s="75">
        <v>18.3</v>
      </c>
      <c r="K102" s="75">
        <v>17.7</v>
      </c>
      <c r="L102" s="67"/>
      <c r="M102" s="23"/>
      <c r="N102" s="23" t="s">
        <v>49</v>
      </c>
      <c r="O102" s="29"/>
    </row>
    <row r="103" spans="1:15" s="22" customFormat="1" ht="12.5" x14ac:dyDescent="0.25">
      <c r="A103" s="67"/>
      <c r="B103" s="106" t="s">
        <v>76</v>
      </c>
      <c r="C103" s="106"/>
      <c r="D103" s="106"/>
      <c r="E103" s="106"/>
      <c r="F103" s="106"/>
      <c r="G103" s="75">
        <v>42.9</v>
      </c>
      <c r="H103" s="75">
        <v>42.7</v>
      </c>
      <c r="I103" s="75">
        <v>42.4</v>
      </c>
      <c r="J103" s="75">
        <v>42.2</v>
      </c>
      <c r="K103" s="75">
        <v>42.3</v>
      </c>
      <c r="L103" s="67"/>
      <c r="M103" s="23"/>
      <c r="N103" s="23" t="s">
        <v>76</v>
      </c>
      <c r="O103" s="29"/>
    </row>
    <row r="104" spans="1:15" s="22" customFormat="1" ht="12.5" x14ac:dyDescent="0.25">
      <c r="A104" s="67"/>
      <c r="B104" s="67"/>
      <c r="C104" s="67"/>
      <c r="D104" s="67"/>
      <c r="E104" s="67"/>
      <c r="F104" s="67"/>
      <c r="G104" s="67"/>
      <c r="H104" s="67"/>
      <c r="I104" s="67"/>
      <c r="J104" s="67"/>
      <c r="K104" s="67"/>
      <c r="L104" s="67"/>
      <c r="M104" s="23"/>
      <c r="N104" s="23"/>
      <c r="O104" s="29"/>
    </row>
    <row r="105" spans="1:15" s="22" customFormat="1" ht="12.5" x14ac:dyDescent="0.25">
      <c r="A105" s="67"/>
      <c r="B105" s="106" t="s">
        <v>24</v>
      </c>
      <c r="C105" s="106"/>
      <c r="D105" s="106"/>
      <c r="E105" s="106"/>
      <c r="F105" s="106"/>
      <c r="G105" s="73">
        <v>15649</v>
      </c>
      <c r="H105" s="73">
        <v>15457</v>
      </c>
      <c r="I105" s="73">
        <v>15524</v>
      </c>
      <c r="J105" s="73">
        <v>16013</v>
      </c>
      <c r="K105" s="73">
        <v>15849</v>
      </c>
      <c r="L105" s="67"/>
      <c r="M105" s="23"/>
      <c r="N105" s="23" t="s">
        <v>24</v>
      </c>
      <c r="O105" s="29"/>
    </row>
    <row r="106" spans="1:15" x14ac:dyDescent="0.3">
      <c r="A106" s="67"/>
      <c r="B106" s="67"/>
      <c r="C106" s="67"/>
      <c r="D106" s="67"/>
      <c r="E106" s="67"/>
      <c r="F106" s="67"/>
      <c r="G106" s="67"/>
      <c r="H106" s="67"/>
      <c r="I106" s="67"/>
      <c r="J106" s="67"/>
      <c r="K106" s="67"/>
      <c r="L106" s="67"/>
    </row>
    <row r="107" spans="1:15" x14ac:dyDescent="0.3">
      <c r="A107" s="67"/>
      <c r="B107" s="67"/>
      <c r="C107" s="67"/>
      <c r="D107" s="67"/>
      <c r="E107" s="67"/>
      <c r="F107" s="67"/>
      <c r="G107" s="67"/>
      <c r="H107" s="67"/>
      <c r="I107" s="67"/>
      <c r="J107" s="67"/>
      <c r="K107" s="67"/>
      <c r="L107" s="67"/>
    </row>
    <row r="108" spans="1:15" s="80" customFormat="1" x14ac:dyDescent="0.3">
      <c r="A108" s="68"/>
      <c r="B108" s="108" t="s">
        <v>630</v>
      </c>
      <c r="C108" s="108"/>
      <c r="D108" s="108"/>
      <c r="E108" s="108"/>
      <c r="F108" s="108"/>
      <c r="G108" s="108"/>
      <c r="H108" s="108"/>
      <c r="I108" s="108"/>
      <c r="J108" s="108"/>
      <c r="K108" s="108"/>
      <c r="L108" s="68"/>
      <c r="M108" s="78" t="s">
        <v>630</v>
      </c>
      <c r="N108" s="78"/>
      <c r="O108" s="79"/>
    </row>
    <row r="109" spans="1:15" x14ac:dyDescent="0.3">
      <c r="A109" s="67"/>
      <c r="B109" s="67"/>
      <c r="C109" s="67"/>
      <c r="D109" s="67"/>
      <c r="E109" s="67"/>
      <c r="F109" s="67"/>
      <c r="G109" s="67"/>
      <c r="H109" s="67"/>
      <c r="I109" s="67"/>
      <c r="J109" s="67"/>
      <c r="K109" s="67"/>
      <c r="L109" s="67"/>
    </row>
    <row r="110" spans="1:15" s="81" customFormat="1" x14ac:dyDescent="0.3">
      <c r="A110" s="69"/>
      <c r="B110" s="69"/>
      <c r="C110" s="69"/>
      <c r="D110" s="69"/>
      <c r="E110" s="69"/>
      <c r="F110" s="69"/>
      <c r="G110" s="107" t="s">
        <v>669</v>
      </c>
      <c r="H110" s="107"/>
      <c r="I110" s="107"/>
      <c r="J110" s="107"/>
      <c r="K110" s="107"/>
      <c r="L110" s="69"/>
    </row>
    <row r="111" spans="1:15" s="81" customFormat="1" x14ac:dyDescent="0.3">
      <c r="A111" s="69"/>
      <c r="B111" s="69"/>
      <c r="C111" s="69"/>
      <c r="D111" s="69"/>
      <c r="E111" s="69"/>
      <c r="F111" s="69"/>
      <c r="G111" s="70" t="s">
        <v>497</v>
      </c>
      <c r="H111" s="70" t="s">
        <v>498</v>
      </c>
      <c r="I111" s="70" t="s">
        <v>499</v>
      </c>
      <c r="J111" s="70" t="s">
        <v>500</v>
      </c>
      <c r="K111" s="70" t="s">
        <v>532</v>
      </c>
      <c r="L111" s="69"/>
    </row>
    <row r="112" spans="1:15" x14ac:dyDescent="0.3">
      <c r="A112" s="67"/>
      <c r="B112" s="106" t="s">
        <v>49</v>
      </c>
      <c r="C112" s="106"/>
      <c r="D112" s="106"/>
      <c r="E112" s="106"/>
      <c r="F112" s="106"/>
      <c r="G112" s="75">
        <v>1.9</v>
      </c>
      <c r="H112" s="75">
        <v>2.1</v>
      </c>
      <c r="I112" s="75">
        <v>2.1</v>
      </c>
      <c r="J112" s="75">
        <v>2.5</v>
      </c>
      <c r="K112" s="75">
        <v>2.5</v>
      </c>
      <c r="L112" s="67"/>
      <c r="N112" s="27" t="s">
        <v>49</v>
      </c>
    </row>
    <row r="113" spans="1:14" x14ac:dyDescent="0.3">
      <c r="A113" s="67"/>
      <c r="B113" s="106" t="s">
        <v>414</v>
      </c>
      <c r="C113" s="106"/>
      <c r="D113" s="106"/>
      <c r="E113" s="106"/>
      <c r="F113" s="106"/>
      <c r="G113" s="75">
        <v>5.5</v>
      </c>
      <c r="H113" s="75">
        <v>5.8</v>
      </c>
      <c r="I113" s="75">
        <v>5.9</v>
      </c>
      <c r="J113" s="75">
        <v>7.6</v>
      </c>
      <c r="K113" s="75">
        <v>7.3</v>
      </c>
      <c r="L113" s="67"/>
      <c r="N113" s="27" t="s">
        <v>414</v>
      </c>
    </row>
    <row r="114" spans="1:14" x14ac:dyDescent="0.3">
      <c r="A114" s="67"/>
      <c r="B114" s="106" t="s">
        <v>156</v>
      </c>
      <c r="C114" s="106"/>
      <c r="D114" s="106"/>
      <c r="E114" s="106"/>
      <c r="F114" s="106"/>
      <c r="G114" s="75">
        <v>9</v>
      </c>
      <c r="H114" s="75">
        <v>9</v>
      </c>
      <c r="I114" s="75">
        <v>9.3000000000000007</v>
      </c>
      <c r="J114" s="75">
        <v>10.6</v>
      </c>
      <c r="K114" s="75">
        <v>10.7</v>
      </c>
      <c r="L114" s="67"/>
      <c r="N114" s="27" t="s">
        <v>156</v>
      </c>
    </row>
    <row r="115" spans="1:14" x14ac:dyDescent="0.3">
      <c r="A115" s="67"/>
      <c r="B115" s="106" t="s">
        <v>415</v>
      </c>
      <c r="C115" s="106"/>
      <c r="D115" s="106"/>
      <c r="E115" s="106"/>
      <c r="F115" s="106"/>
      <c r="G115" s="75">
        <v>32.299999999999997</v>
      </c>
      <c r="H115" s="75">
        <v>32.4</v>
      </c>
      <c r="I115" s="75">
        <v>32.1</v>
      </c>
      <c r="J115" s="75">
        <v>33.799999999999997</v>
      </c>
      <c r="K115" s="75">
        <v>35</v>
      </c>
      <c r="L115" s="67"/>
      <c r="N115" s="27" t="s">
        <v>415</v>
      </c>
    </row>
    <row r="116" spans="1:14" x14ac:dyDescent="0.3">
      <c r="A116" s="67"/>
      <c r="B116" s="106" t="s">
        <v>48</v>
      </c>
      <c r="C116" s="106"/>
      <c r="D116" s="106"/>
      <c r="E116" s="106"/>
      <c r="F116" s="106"/>
      <c r="G116" s="75">
        <v>51.3</v>
      </c>
      <c r="H116" s="75">
        <v>50.7</v>
      </c>
      <c r="I116" s="75">
        <v>50.6</v>
      </c>
      <c r="J116" s="75">
        <v>45.5</v>
      </c>
      <c r="K116" s="75">
        <v>44.5</v>
      </c>
      <c r="L116" s="67"/>
      <c r="N116" s="27" t="s">
        <v>48</v>
      </c>
    </row>
    <row r="117" spans="1:14" x14ac:dyDescent="0.3">
      <c r="A117" s="67"/>
      <c r="B117" s="67"/>
      <c r="C117" s="67"/>
      <c r="D117" s="67"/>
      <c r="E117" s="67"/>
      <c r="F117" s="67"/>
      <c r="G117" s="67"/>
      <c r="H117" s="67"/>
      <c r="I117" s="67"/>
      <c r="J117" s="67"/>
      <c r="K117" s="67"/>
      <c r="L117" s="67"/>
    </row>
    <row r="118" spans="1:14" x14ac:dyDescent="0.3">
      <c r="A118" s="67"/>
      <c r="B118" s="106" t="s">
        <v>24</v>
      </c>
      <c r="C118" s="106"/>
      <c r="D118" s="106"/>
      <c r="E118" s="106"/>
      <c r="F118" s="106"/>
      <c r="G118" s="73">
        <v>15698</v>
      </c>
      <c r="H118" s="73">
        <v>15471</v>
      </c>
      <c r="I118" s="73">
        <v>15550</v>
      </c>
      <c r="J118" s="73">
        <v>16048</v>
      </c>
      <c r="K118" s="73">
        <v>15889</v>
      </c>
      <c r="L118" s="67"/>
      <c r="N118" s="27" t="s">
        <v>24</v>
      </c>
    </row>
    <row r="119" spans="1:14" x14ac:dyDescent="0.3">
      <c r="A119" s="67"/>
      <c r="B119" s="67"/>
      <c r="C119" s="67"/>
      <c r="D119" s="67"/>
      <c r="E119" s="67"/>
      <c r="F119" s="67"/>
      <c r="G119" s="67"/>
      <c r="H119" s="67"/>
      <c r="I119" s="67"/>
      <c r="J119" s="67"/>
      <c r="K119" s="67"/>
      <c r="L119" s="67"/>
    </row>
    <row r="120" spans="1:14" hidden="1" x14ac:dyDescent="0.3">
      <c r="A120" s="67"/>
      <c r="B120" s="67"/>
      <c r="C120" s="67"/>
      <c r="D120" s="67"/>
      <c r="E120" s="67"/>
      <c r="F120" s="67"/>
      <c r="G120" s="67"/>
      <c r="H120" s="67"/>
      <c r="I120" s="67"/>
      <c r="J120" s="67"/>
      <c r="K120" s="67"/>
      <c r="L120" s="67"/>
    </row>
    <row r="121" spans="1:14" hidden="1" x14ac:dyDescent="0.3">
      <c r="A121" s="67"/>
      <c r="B121" s="67"/>
      <c r="C121" s="67"/>
      <c r="D121" s="67"/>
      <c r="E121" s="67"/>
      <c r="F121" s="67"/>
      <c r="G121" s="67"/>
      <c r="H121" s="67"/>
      <c r="I121" s="67"/>
      <c r="J121" s="67"/>
      <c r="K121" s="67"/>
      <c r="L121" s="67"/>
    </row>
    <row r="122" spans="1:14" hidden="1" x14ac:dyDescent="0.3">
      <c r="A122" s="67"/>
      <c r="B122" s="67"/>
      <c r="C122" s="67"/>
      <c r="D122" s="67"/>
      <c r="E122" s="67"/>
      <c r="F122" s="67"/>
      <c r="G122" s="67"/>
      <c r="H122" s="67"/>
      <c r="I122" s="67"/>
      <c r="J122" s="67"/>
      <c r="K122" s="67"/>
      <c r="L122" s="67"/>
    </row>
    <row r="123" spans="1:14" hidden="1" x14ac:dyDescent="0.3">
      <c r="A123" s="67"/>
      <c r="B123" s="67"/>
      <c r="C123" s="67"/>
      <c r="D123" s="67"/>
      <c r="E123" s="67"/>
      <c r="F123" s="67"/>
      <c r="G123" s="67"/>
      <c r="H123" s="67"/>
      <c r="I123" s="67"/>
      <c r="J123" s="67"/>
      <c r="K123" s="67"/>
      <c r="L123" s="67"/>
    </row>
    <row r="124" spans="1:14" hidden="1" x14ac:dyDescent="0.3">
      <c r="A124" s="67"/>
      <c r="B124" s="67"/>
      <c r="C124" s="67"/>
      <c r="D124" s="67"/>
      <c r="E124" s="67"/>
      <c r="F124" s="67"/>
      <c r="G124" s="67"/>
      <c r="H124" s="67"/>
      <c r="I124" s="67"/>
      <c r="J124" s="67"/>
      <c r="K124" s="67"/>
      <c r="L124" s="67"/>
    </row>
    <row r="125" spans="1:14" hidden="1" x14ac:dyDescent="0.3">
      <c r="A125" s="67"/>
      <c r="B125" s="67"/>
      <c r="C125" s="67"/>
      <c r="D125" s="67"/>
      <c r="E125" s="67"/>
      <c r="F125" s="67"/>
      <c r="G125" s="67"/>
      <c r="H125" s="67"/>
      <c r="I125" s="67"/>
      <c r="J125" s="67"/>
      <c r="K125" s="67"/>
      <c r="L125" s="67"/>
    </row>
    <row r="126" spans="1:14" hidden="1" x14ac:dyDescent="0.3">
      <c r="A126" s="67"/>
      <c r="B126" s="67"/>
      <c r="C126" s="67"/>
      <c r="D126" s="67"/>
      <c r="E126" s="67"/>
      <c r="F126" s="67"/>
      <c r="G126" s="67"/>
      <c r="H126" s="67"/>
      <c r="I126" s="67"/>
      <c r="J126" s="67"/>
      <c r="K126" s="67"/>
      <c r="L126" s="67"/>
    </row>
    <row r="127" spans="1:14" hidden="1" x14ac:dyDescent="0.3">
      <c r="A127" s="67"/>
      <c r="B127" s="67"/>
      <c r="C127" s="67"/>
      <c r="D127" s="67"/>
      <c r="E127" s="67"/>
      <c r="F127" s="67"/>
      <c r="G127" s="67"/>
      <c r="H127" s="67"/>
      <c r="I127" s="67"/>
      <c r="J127" s="67"/>
      <c r="K127" s="67"/>
      <c r="L127" s="67"/>
    </row>
    <row r="128" spans="1:14"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F/GUOBU2x1uiEiAfBaGED8XGn7NAgv22ZGxJNEw0We9sk+5Iml86mWLs2/p/VR6mFuy3FdgJKQmoQy7nwGIG2g==" saltValue="bi/VRGZpbSH9d3W+KPydpg==" spinCount="100000" sheet="1" objects="1" scenarios="1"/>
  <mergeCells count="94">
    <mergeCell ref="B15:F15"/>
    <mergeCell ref="A1:B2"/>
    <mergeCell ref="C1:J1"/>
    <mergeCell ref="C2:K2"/>
    <mergeCell ref="B5:K5"/>
    <mergeCell ref="G7:K7"/>
    <mergeCell ref="B9:F9"/>
    <mergeCell ref="B10:F10"/>
    <mergeCell ref="B11:F11"/>
    <mergeCell ref="B12:F12"/>
    <mergeCell ref="B13:F13"/>
    <mergeCell ref="B14:F14"/>
    <mergeCell ref="B27:F27"/>
    <mergeCell ref="B16:F16"/>
    <mergeCell ref="B17:F17"/>
    <mergeCell ref="B18:F18"/>
    <mergeCell ref="B19:F19"/>
    <mergeCell ref="B20:F20"/>
    <mergeCell ref="B21:F21"/>
    <mergeCell ref="B22:F22"/>
    <mergeCell ref="B23:F23"/>
    <mergeCell ref="B24:F24"/>
    <mergeCell ref="B25:F25"/>
    <mergeCell ref="B26:F26"/>
    <mergeCell ref="B39:F39"/>
    <mergeCell ref="B28:F28"/>
    <mergeCell ref="B29:F29"/>
    <mergeCell ref="B30:F30"/>
    <mergeCell ref="B31:F31"/>
    <mergeCell ref="B32:F32"/>
    <mergeCell ref="B33:F33"/>
    <mergeCell ref="B34:F34"/>
    <mergeCell ref="B35:F35"/>
    <mergeCell ref="B36:F36"/>
    <mergeCell ref="B37:F37"/>
    <mergeCell ref="B38:F38"/>
    <mergeCell ref="B51:F51"/>
    <mergeCell ref="B40:F40"/>
    <mergeCell ref="B41:F41"/>
    <mergeCell ref="B42:F42"/>
    <mergeCell ref="B43:F43"/>
    <mergeCell ref="B44:F44"/>
    <mergeCell ref="B45:F45"/>
    <mergeCell ref="B46:F46"/>
    <mergeCell ref="B47:F47"/>
    <mergeCell ref="B48:F48"/>
    <mergeCell ref="B49:F49"/>
    <mergeCell ref="B50:F50"/>
    <mergeCell ref="B63:F63"/>
    <mergeCell ref="B52:F52"/>
    <mergeCell ref="B53:F53"/>
    <mergeCell ref="B54:F54"/>
    <mergeCell ref="B55:F55"/>
    <mergeCell ref="B56:F56"/>
    <mergeCell ref="B57:F57"/>
    <mergeCell ref="B58:F58"/>
    <mergeCell ref="B59:F59"/>
    <mergeCell ref="B60:F60"/>
    <mergeCell ref="B61:F61"/>
    <mergeCell ref="B62:F62"/>
    <mergeCell ref="B80:F80"/>
    <mergeCell ref="B64:F64"/>
    <mergeCell ref="B66:F66"/>
    <mergeCell ref="B69:K69"/>
    <mergeCell ref="G71:K71"/>
    <mergeCell ref="B73:F73"/>
    <mergeCell ref="B74:F74"/>
    <mergeCell ref="B75:F75"/>
    <mergeCell ref="B76:F76"/>
    <mergeCell ref="B77:F77"/>
    <mergeCell ref="B78:F78"/>
    <mergeCell ref="B79:F79"/>
    <mergeCell ref="B102:F102"/>
    <mergeCell ref="B81:F81"/>
    <mergeCell ref="B83:F83"/>
    <mergeCell ref="B86:K86"/>
    <mergeCell ref="G88:K88"/>
    <mergeCell ref="B90:F90"/>
    <mergeCell ref="B91:F91"/>
    <mergeCell ref="B92:F92"/>
    <mergeCell ref="B94:F94"/>
    <mergeCell ref="B97:K97"/>
    <mergeCell ref="G99:K99"/>
    <mergeCell ref="B101:F101"/>
    <mergeCell ref="B114:F114"/>
    <mergeCell ref="B115:F115"/>
    <mergeCell ref="B116:F116"/>
    <mergeCell ref="B118:F118"/>
    <mergeCell ref="B103:F103"/>
    <mergeCell ref="B105:F105"/>
    <mergeCell ref="B108:K108"/>
    <mergeCell ref="G110:K110"/>
    <mergeCell ref="B112:F112"/>
    <mergeCell ref="B113:F113"/>
  </mergeCells>
  <pageMargins left="0.2" right="0.2" top="0.25" bottom="0.35" header="0.3" footer="0.45"/>
  <pageSetup scale="9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1C7CC-CCCD-44F2-B44F-91F4590CD955}">
  <sheetPr codeName="Sheet33"/>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687</v>
      </c>
      <c r="B1" s="109"/>
      <c r="C1" s="110" t="s">
        <v>234</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8"/>
      <c r="B5" s="108" t="s">
        <v>631</v>
      </c>
      <c r="C5" s="108"/>
      <c r="D5" s="108"/>
      <c r="E5" s="108"/>
      <c r="F5" s="108"/>
      <c r="G5" s="108"/>
      <c r="H5" s="108"/>
      <c r="I5" s="108"/>
      <c r="J5" s="108"/>
      <c r="K5" s="108"/>
      <c r="L5" s="68"/>
      <c r="M5" s="26" t="s">
        <v>631</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5" t="s">
        <v>586</v>
      </c>
      <c r="F7" s="115"/>
      <c r="G7" s="115"/>
      <c r="H7" s="115"/>
      <c r="I7" s="115"/>
      <c r="J7" s="67"/>
      <c r="K7" s="67"/>
      <c r="L7" s="67"/>
      <c r="M7" s="23"/>
      <c r="N7" s="23"/>
      <c r="O7" s="29"/>
    </row>
    <row r="8" spans="1:15" s="22" customFormat="1" ht="29" customHeight="1" x14ac:dyDescent="0.3">
      <c r="A8" s="67"/>
      <c r="B8" s="116" t="s">
        <v>23</v>
      </c>
      <c r="C8" s="116"/>
      <c r="D8" s="76" t="s">
        <v>587</v>
      </c>
      <c r="E8" s="76" t="s">
        <v>175</v>
      </c>
      <c r="F8" s="76" t="s">
        <v>176</v>
      </c>
      <c r="G8" s="76" t="s">
        <v>156</v>
      </c>
      <c r="H8" s="76" t="s">
        <v>177</v>
      </c>
      <c r="I8" s="76" t="s">
        <v>178</v>
      </c>
      <c r="J8" s="76" t="s">
        <v>22</v>
      </c>
      <c r="K8" s="67"/>
      <c r="L8" s="67"/>
      <c r="M8" s="23"/>
      <c r="N8" s="23"/>
      <c r="O8" s="29"/>
    </row>
    <row r="9" spans="1:15" s="22" customFormat="1" ht="12.5" x14ac:dyDescent="0.25">
      <c r="A9" s="67"/>
      <c r="B9" s="111" t="s">
        <v>416</v>
      </c>
      <c r="C9" s="112"/>
      <c r="D9" s="112"/>
      <c r="E9" s="112"/>
      <c r="F9" s="112"/>
      <c r="G9" s="112"/>
      <c r="H9" s="112"/>
      <c r="I9" s="112"/>
      <c r="J9" s="113"/>
      <c r="K9" s="67"/>
      <c r="L9" s="67"/>
      <c r="M9" s="23" t="s">
        <v>416</v>
      </c>
      <c r="N9" s="23"/>
      <c r="O9" s="29"/>
    </row>
    <row r="10" spans="1:15" s="22" customFormat="1" ht="12.5" x14ac:dyDescent="0.25">
      <c r="A10" s="67"/>
      <c r="B10" s="114" t="s">
        <v>669</v>
      </c>
      <c r="C10" s="114"/>
      <c r="D10" s="77">
        <v>2023</v>
      </c>
      <c r="E10" s="75">
        <v>2.1</v>
      </c>
      <c r="F10" s="75">
        <v>4.0999999999999996</v>
      </c>
      <c r="G10" s="75">
        <v>17.600000000000001</v>
      </c>
      <c r="H10" s="75">
        <v>38.9</v>
      </c>
      <c r="I10" s="75">
        <v>37.299999999999997</v>
      </c>
      <c r="J10" s="73">
        <v>15816</v>
      </c>
      <c r="K10" s="67"/>
      <c r="L10" s="67"/>
      <c r="M10" s="23"/>
      <c r="N10" s="23"/>
      <c r="O10" s="29"/>
    </row>
    <row r="11" spans="1:15" s="22" customFormat="1" ht="12.5" x14ac:dyDescent="0.25">
      <c r="A11" s="67"/>
      <c r="B11" s="114" t="s">
        <v>669</v>
      </c>
      <c r="C11" s="114"/>
      <c r="D11" s="77">
        <v>2022</v>
      </c>
      <c r="E11" s="75">
        <v>2.1</v>
      </c>
      <c r="F11" s="75">
        <v>3.7</v>
      </c>
      <c r="G11" s="75">
        <v>17.600000000000001</v>
      </c>
      <c r="H11" s="75">
        <v>39.200000000000003</v>
      </c>
      <c r="I11" s="75">
        <v>37.4</v>
      </c>
      <c r="J11" s="73">
        <v>15996</v>
      </c>
      <c r="K11" s="67"/>
      <c r="L11" s="67"/>
      <c r="M11" s="23"/>
      <c r="N11" s="23"/>
      <c r="O11" s="29"/>
    </row>
    <row r="12" spans="1:15" s="25" customFormat="1" x14ac:dyDescent="0.25">
      <c r="A12" s="67"/>
      <c r="B12" s="114" t="s">
        <v>669</v>
      </c>
      <c r="C12" s="114"/>
      <c r="D12" s="77">
        <v>2021</v>
      </c>
      <c r="E12" s="75">
        <v>2.2999999999999998</v>
      </c>
      <c r="F12" s="75">
        <v>4.0999999999999996</v>
      </c>
      <c r="G12" s="75">
        <v>14.6</v>
      </c>
      <c r="H12" s="75">
        <v>36.6</v>
      </c>
      <c r="I12" s="75">
        <v>42.4</v>
      </c>
      <c r="J12" s="73">
        <v>15524</v>
      </c>
      <c r="K12" s="67"/>
      <c r="L12" s="67"/>
      <c r="M12" s="26"/>
      <c r="N12" s="26"/>
      <c r="O12" s="30"/>
    </row>
    <row r="13" spans="1:15" s="25" customFormat="1" x14ac:dyDescent="0.25">
      <c r="A13" s="67"/>
      <c r="B13" s="114" t="s">
        <v>669</v>
      </c>
      <c r="C13" s="114"/>
      <c r="D13" s="77">
        <v>2020</v>
      </c>
      <c r="E13" s="75">
        <v>2</v>
      </c>
      <c r="F13" s="75">
        <v>3.5</v>
      </c>
      <c r="G13" s="75">
        <v>15</v>
      </c>
      <c r="H13" s="75">
        <v>37.4</v>
      </c>
      <c r="I13" s="75">
        <v>42.1</v>
      </c>
      <c r="J13" s="73">
        <v>15426</v>
      </c>
      <c r="K13" s="67"/>
      <c r="L13" s="67"/>
      <c r="M13" s="26"/>
      <c r="N13" s="26"/>
      <c r="O13" s="30"/>
    </row>
    <row r="14" spans="1:15" s="25" customFormat="1" x14ac:dyDescent="0.25">
      <c r="A14" s="67"/>
      <c r="B14" s="114" t="s">
        <v>669</v>
      </c>
      <c r="C14" s="114"/>
      <c r="D14" s="77">
        <v>2019</v>
      </c>
      <c r="E14" s="75">
        <v>1.8</v>
      </c>
      <c r="F14" s="75">
        <v>3.3</v>
      </c>
      <c r="G14" s="75">
        <v>14.9</v>
      </c>
      <c r="H14" s="75">
        <v>37.4</v>
      </c>
      <c r="I14" s="75">
        <v>42.6</v>
      </c>
      <c r="J14" s="73">
        <v>15639</v>
      </c>
      <c r="K14" s="67"/>
      <c r="L14" s="67"/>
      <c r="M14" s="26"/>
      <c r="N14" s="26"/>
      <c r="O14" s="30"/>
    </row>
    <row r="15" spans="1:15" s="22" customFormat="1" ht="12.5" x14ac:dyDescent="0.25">
      <c r="A15" s="67"/>
      <c r="B15" s="111" t="s">
        <v>417</v>
      </c>
      <c r="C15" s="112"/>
      <c r="D15" s="112"/>
      <c r="E15" s="112"/>
      <c r="F15" s="112"/>
      <c r="G15" s="112"/>
      <c r="H15" s="112"/>
      <c r="I15" s="112"/>
      <c r="J15" s="113"/>
      <c r="K15" s="67"/>
      <c r="L15" s="67"/>
      <c r="M15" s="23" t="s">
        <v>417</v>
      </c>
      <c r="N15" s="23"/>
      <c r="O15" s="29"/>
    </row>
    <row r="16" spans="1:15" s="22" customFormat="1" ht="12.5" x14ac:dyDescent="0.25">
      <c r="A16" s="67"/>
      <c r="B16" s="114" t="s">
        <v>669</v>
      </c>
      <c r="C16" s="114"/>
      <c r="D16" s="77">
        <v>2023</v>
      </c>
      <c r="E16" s="75">
        <v>4</v>
      </c>
      <c r="F16" s="75">
        <v>8.1</v>
      </c>
      <c r="G16" s="75">
        <v>19</v>
      </c>
      <c r="H16" s="75">
        <v>38.6</v>
      </c>
      <c r="I16" s="75">
        <v>30.3</v>
      </c>
      <c r="J16" s="73">
        <v>15809</v>
      </c>
      <c r="K16" s="67"/>
      <c r="L16" s="67"/>
      <c r="M16" s="23"/>
      <c r="N16" s="23"/>
      <c r="O16" s="29"/>
    </row>
    <row r="17" spans="1:15" s="22" customFormat="1" ht="12.5" x14ac:dyDescent="0.25">
      <c r="A17" s="67"/>
      <c r="B17" s="114" t="s">
        <v>669</v>
      </c>
      <c r="C17" s="114"/>
      <c r="D17" s="77">
        <v>2022</v>
      </c>
      <c r="E17" s="75">
        <v>4.3</v>
      </c>
      <c r="F17" s="75">
        <v>8.5</v>
      </c>
      <c r="G17" s="75">
        <v>19.100000000000001</v>
      </c>
      <c r="H17" s="75">
        <v>38.200000000000003</v>
      </c>
      <c r="I17" s="75">
        <v>29.9</v>
      </c>
      <c r="J17" s="73">
        <v>15984</v>
      </c>
      <c r="K17" s="67"/>
      <c r="L17" s="67"/>
      <c r="M17" s="23"/>
      <c r="N17" s="23"/>
      <c r="O17" s="29"/>
    </row>
    <row r="18" spans="1:15" s="22" customFormat="1" ht="12.5" x14ac:dyDescent="0.25">
      <c r="A18" s="67"/>
      <c r="B18" s="114" t="s">
        <v>669</v>
      </c>
      <c r="C18" s="114"/>
      <c r="D18" s="77">
        <v>2021</v>
      </c>
      <c r="E18" s="75">
        <v>4.5</v>
      </c>
      <c r="F18" s="75">
        <v>8.1</v>
      </c>
      <c r="G18" s="75">
        <v>16.100000000000001</v>
      </c>
      <c r="H18" s="75">
        <v>36.6</v>
      </c>
      <c r="I18" s="75">
        <v>34.6</v>
      </c>
      <c r="J18" s="73">
        <v>15519</v>
      </c>
      <c r="K18" s="67"/>
      <c r="L18" s="67"/>
      <c r="M18" s="23"/>
      <c r="N18" s="23"/>
      <c r="O18" s="29"/>
    </row>
    <row r="19" spans="1:15" s="22" customFormat="1" ht="12.5" x14ac:dyDescent="0.25">
      <c r="A19" s="67"/>
      <c r="B19" s="114" t="s">
        <v>669</v>
      </c>
      <c r="C19" s="114"/>
      <c r="D19" s="77">
        <v>2020</v>
      </c>
      <c r="E19" s="75">
        <v>4.0999999999999996</v>
      </c>
      <c r="F19" s="75">
        <v>7.4</v>
      </c>
      <c r="G19" s="75">
        <v>16.5</v>
      </c>
      <c r="H19" s="75">
        <v>36.799999999999997</v>
      </c>
      <c r="I19" s="75">
        <v>35.200000000000003</v>
      </c>
      <c r="J19" s="73">
        <v>15410</v>
      </c>
      <c r="K19" s="67"/>
      <c r="L19" s="67"/>
      <c r="M19" s="23"/>
      <c r="N19" s="23"/>
      <c r="O19" s="29"/>
    </row>
    <row r="20" spans="1:15" s="22" customFormat="1" ht="12.5" x14ac:dyDescent="0.25">
      <c r="A20" s="67"/>
      <c r="B20" s="114" t="s">
        <v>669</v>
      </c>
      <c r="C20" s="114"/>
      <c r="D20" s="77">
        <v>2019</v>
      </c>
      <c r="E20" s="75">
        <v>3.7</v>
      </c>
      <c r="F20" s="75">
        <v>7.8</v>
      </c>
      <c r="G20" s="75">
        <v>16.8</v>
      </c>
      <c r="H20" s="75">
        <v>36.700000000000003</v>
      </c>
      <c r="I20" s="75">
        <v>35</v>
      </c>
      <c r="J20" s="73">
        <v>15627</v>
      </c>
      <c r="K20" s="67"/>
      <c r="L20" s="67"/>
      <c r="M20" s="23"/>
      <c r="N20" s="23"/>
      <c r="O20" s="29"/>
    </row>
    <row r="21" spans="1:15" s="22" customFormat="1" ht="12.5" x14ac:dyDescent="0.25">
      <c r="A21" s="67"/>
      <c r="B21" s="111" t="s">
        <v>418</v>
      </c>
      <c r="C21" s="112"/>
      <c r="D21" s="112"/>
      <c r="E21" s="112"/>
      <c r="F21" s="112"/>
      <c r="G21" s="112"/>
      <c r="H21" s="112"/>
      <c r="I21" s="112"/>
      <c r="J21" s="113"/>
      <c r="K21" s="67"/>
      <c r="L21" s="67"/>
      <c r="M21" s="23" t="s">
        <v>418</v>
      </c>
      <c r="N21" s="23"/>
      <c r="O21" s="29"/>
    </row>
    <row r="22" spans="1:15" s="22" customFormat="1" ht="12.5" x14ac:dyDescent="0.25">
      <c r="A22" s="67"/>
      <c r="B22" s="114" t="s">
        <v>669</v>
      </c>
      <c r="C22" s="114"/>
      <c r="D22" s="77">
        <v>2023</v>
      </c>
      <c r="E22" s="75">
        <v>4.5999999999999996</v>
      </c>
      <c r="F22" s="75">
        <v>8.9</v>
      </c>
      <c r="G22" s="75">
        <v>20.3</v>
      </c>
      <c r="H22" s="75">
        <v>35.6</v>
      </c>
      <c r="I22" s="75">
        <v>30.5</v>
      </c>
      <c r="J22" s="73">
        <v>15780</v>
      </c>
      <c r="K22" s="67"/>
      <c r="L22" s="67"/>
      <c r="M22" s="23"/>
      <c r="N22" s="23"/>
      <c r="O22" s="29"/>
    </row>
    <row r="23" spans="1:15" s="22" customFormat="1" ht="12.5" x14ac:dyDescent="0.25">
      <c r="A23" s="67"/>
      <c r="B23" s="114" t="s">
        <v>669</v>
      </c>
      <c r="C23" s="114"/>
      <c r="D23" s="77">
        <v>2022</v>
      </c>
      <c r="E23" s="75">
        <v>4.8</v>
      </c>
      <c r="F23" s="75">
        <v>9.6999999999999993</v>
      </c>
      <c r="G23" s="75">
        <v>19.7</v>
      </c>
      <c r="H23" s="75">
        <v>35.299999999999997</v>
      </c>
      <c r="I23" s="75">
        <v>30.4</v>
      </c>
      <c r="J23" s="73">
        <v>15951</v>
      </c>
      <c r="K23" s="67"/>
      <c r="L23" s="67"/>
      <c r="M23" s="23"/>
      <c r="N23" s="23"/>
      <c r="O23" s="29"/>
    </row>
    <row r="24" spans="1:15" s="22" customFormat="1" ht="12.5" x14ac:dyDescent="0.25">
      <c r="A24" s="67"/>
      <c r="B24" s="114" t="s">
        <v>669</v>
      </c>
      <c r="C24" s="114"/>
      <c r="D24" s="77">
        <v>2021</v>
      </c>
      <c r="E24" s="75">
        <v>5.5</v>
      </c>
      <c r="F24" s="75">
        <v>8.9</v>
      </c>
      <c r="G24" s="75">
        <v>16.7</v>
      </c>
      <c r="H24" s="75">
        <v>34.200000000000003</v>
      </c>
      <c r="I24" s="75">
        <v>34.700000000000003</v>
      </c>
      <c r="J24" s="73">
        <v>15476</v>
      </c>
      <c r="K24" s="67"/>
      <c r="L24" s="67"/>
      <c r="M24" s="23"/>
      <c r="N24" s="23"/>
      <c r="O24" s="29"/>
    </row>
    <row r="25" spans="1:15" s="22" customFormat="1" ht="12.5" x14ac:dyDescent="0.25">
      <c r="A25" s="67"/>
      <c r="B25" s="114" t="s">
        <v>669</v>
      </c>
      <c r="C25" s="114"/>
      <c r="D25" s="77">
        <v>2020</v>
      </c>
      <c r="E25" s="75">
        <v>4.7</v>
      </c>
      <c r="F25" s="75">
        <v>8.1999999999999993</v>
      </c>
      <c r="G25" s="75">
        <v>17.7</v>
      </c>
      <c r="H25" s="75">
        <v>34.200000000000003</v>
      </c>
      <c r="I25" s="75">
        <v>35.200000000000003</v>
      </c>
      <c r="J25" s="73">
        <v>15386</v>
      </c>
      <c r="K25" s="67"/>
      <c r="L25" s="67"/>
      <c r="M25" s="23"/>
      <c r="N25" s="23"/>
      <c r="O25" s="29"/>
    </row>
    <row r="26" spans="1:15" s="22" customFormat="1" ht="12.5" x14ac:dyDescent="0.25">
      <c r="A26" s="67"/>
      <c r="B26" s="114" t="s">
        <v>669</v>
      </c>
      <c r="C26" s="114"/>
      <c r="D26" s="77">
        <v>2019</v>
      </c>
      <c r="E26" s="75">
        <v>4.4000000000000004</v>
      </c>
      <c r="F26" s="75">
        <v>7.9</v>
      </c>
      <c r="G26" s="75">
        <v>17.399999999999999</v>
      </c>
      <c r="H26" s="75">
        <v>34.200000000000003</v>
      </c>
      <c r="I26" s="75">
        <v>36.1</v>
      </c>
      <c r="J26" s="73">
        <v>15582</v>
      </c>
      <c r="K26" s="67"/>
      <c r="L26" s="67"/>
      <c r="M26" s="23"/>
      <c r="N26" s="23"/>
      <c r="O26" s="29"/>
    </row>
    <row r="27" spans="1:15" s="22" customFormat="1" ht="12.5" x14ac:dyDescent="0.25">
      <c r="A27" s="67"/>
      <c r="B27" s="111" t="s">
        <v>419</v>
      </c>
      <c r="C27" s="112"/>
      <c r="D27" s="112"/>
      <c r="E27" s="112"/>
      <c r="F27" s="112"/>
      <c r="G27" s="112"/>
      <c r="H27" s="112"/>
      <c r="I27" s="112"/>
      <c r="J27" s="113"/>
      <c r="K27" s="67"/>
      <c r="L27" s="67"/>
      <c r="M27" s="23" t="s">
        <v>419</v>
      </c>
      <c r="N27" s="23"/>
      <c r="O27" s="29"/>
    </row>
    <row r="28" spans="1:15" s="22" customFormat="1" ht="12.5" x14ac:dyDescent="0.25">
      <c r="A28" s="67"/>
      <c r="B28" s="114" t="s">
        <v>669</v>
      </c>
      <c r="C28" s="114"/>
      <c r="D28" s="77">
        <v>2023</v>
      </c>
      <c r="E28" s="75">
        <v>2</v>
      </c>
      <c r="F28" s="75">
        <v>3.6</v>
      </c>
      <c r="G28" s="75">
        <v>21.7</v>
      </c>
      <c r="H28" s="75">
        <v>42</v>
      </c>
      <c r="I28" s="75">
        <v>30.7</v>
      </c>
      <c r="J28" s="73">
        <v>15785</v>
      </c>
      <c r="K28" s="67"/>
      <c r="L28" s="67"/>
      <c r="M28" s="23"/>
      <c r="N28" s="23"/>
      <c r="O28" s="29"/>
    </row>
    <row r="29" spans="1:15" s="22" customFormat="1" ht="12.5" x14ac:dyDescent="0.25">
      <c r="A29" s="67"/>
      <c r="B29" s="114" t="s">
        <v>669</v>
      </c>
      <c r="C29" s="114"/>
      <c r="D29" s="77">
        <v>2022</v>
      </c>
      <c r="E29" s="75">
        <v>2.2000000000000002</v>
      </c>
      <c r="F29" s="75">
        <v>3.9</v>
      </c>
      <c r="G29" s="75">
        <v>21.5</v>
      </c>
      <c r="H29" s="75">
        <v>41.7</v>
      </c>
      <c r="I29" s="75">
        <v>30.7</v>
      </c>
      <c r="J29" s="73">
        <v>15965</v>
      </c>
      <c r="K29" s="67"/>
      <c r="L29" s="67"/>
      <c r="M29" s="23"/>
      <c r="N29" s="23"/>
      <c r="O29" s="29"/>
    </row>
    <row r="30" spans="1:15" s="22" customFormat="1" ht="12.5" x14ac:dyDescent="0.25">
      <c r="A30" s="67"/>
      <c r="B30" s="114" t="s">
        <v>669</v>
      </c>
      <c r="C30" s="114"/>
      <c r="D30" s="77">
        <v>2021</v>
      </c>
      <c r="E30" s="75">
        <v>2.2999999999999998</v>
      </c>
      <c r="F30" s="75">
        <v>3.7</v>
      </c>
      <c r="G30" s="75">
        <v>19.7</v>
      </c>
      <c r="H30" s="75">
        <v>40.200000000000003</v>
      </c>
      <c r="I30" s="75">
        <v>34.1</v>
      </c>
      <c r="J30" s="73">
        <v>15484</v>
      </c>
      <c r="K30" s="67"/>
      <c r="L30" s="67"/>
      <c r="M30" s="23"/>
      <c r="N30" s="23"/>
      <c r="O30" s="29"/>
    </row>
    <row r="31" spans="1:15" s="22" customFormat="1" ht="12.5" x14ac:dyDescent="0.25">
      <c r="A31" s="67"/>
      <c r="B31" s="114" t="s">
        <v>669</v>
      </c>
      <c r="C31" s="114"/>
      <c r="D31" s="77">
        <v>2020</v>
      </c>
      <c r="E31" s="75">
        <v>2</v>
      </c>
      <c r="F31" s="75">
        <v>3.5</v>
      </c>
      <c r="G31" s="75">
        <v>20.2</v>
      </c>
      <c r="H31" s="75">
        <v>40.299999999999997</v>
      </c>
      <c r="I31" s="75">
        <v>33.9</v>
      </c>
      <c r="J31" s="73">
        <v>15405</v>
      </c>
      <c r="K31" s="67"/>
      <c r="L31" s="67"/>
      <c r="M31" s="23"/>
      <c r="N31" s="23"/>
      <c r="O31" s="29"/>
    </row>
    <row r="32" spans="1:15" s="22" customFormat="1" ht="12.5" x14ac:dyDescent="0.25">
      <c r="A32" s="67"/>
      <c r="B32" s="114" t="s">
        <v>669</v>
      </c>
      <c r="C32" s="114"/>
      <c r="D32" s="77">
        <v>2019</v>
      </c>
      <c r="E32" s="75">
        <v>2</v>
      </c>
      <c r="F32" s="75">
        <v>3.4</v>
      </c>
      <c r="G32" s="75">
        <v>21</v>
      </c>
      <c r="H32" s="75">
        <v>39.700000000000003</v>
      </c>
      <c r="I32" s="75">
        <v>34</v>
      </c>
      <c r="J32" s="73">
        <v>15610</v>
      </c>
      <c r="K32" s="67"/>
      <c r="L32" s="67"/>
      <c r="M32" s="23"/>
      <c r="N32" s="23"/>
      <c r="O32" s="29"/>
    </row>
    <row r="33" spans="1:15" s="22" customFormat="1" ht="12.5" x14ac:dyDescent="0.25">
      <c r="A33" s="67"/>
      <c r="B33" s="111" t="s">
        <v>420</v>
      </c>
      <c r="C33" s="112"/>
      <c r="D33" s="112"/>
      <c r="E33" s="112"/>
      <c r="F33" s="112"/>
      <c r="G33" s="112"/>
      <c r="H33" s="112"/>
      <c r="I33" s="112"/>
      <c r="J33" s="113"/>
      <c r="K33" s="67"/>
      <c r="L33" s="67"/>
      <c r="M33" s="23" t="s">
        <v>420</v>
      </c>
      <c r="N33" s="23"/>
      <c r="O33" s="29"/>
    </row>
    <row r="34" spans="1:15" s="22" customFormat="1" ht="12.5" x14ac:dyDescent="0.25">
      <c r="A34" s="67"/>
      <c r="B34" s="114" t="s">
        <v>669</v>
      </c>
      <c r="C34" s="114"/>
      <c r="D34" s="77">
        <v>2023</v>
      </c>
      <c r="E34" s="75">
        <v>3.2</v>
      </c>
      <c r="F34" s="75">
        <v>6.7</v>
      </c>
      <c r="G34" s="75">
        <v>22.5</v>
      </c>
      <c r="H34" s="75">
        <v>40.4</v>
      </c>
      <c r="I34" s="75">
        <v>27.2</v>
      </c>
      <c r="J34" s="73">
        <v>15774</v>
      </c>
      <c r="K34" s="67"/>
      <c r="L34" s="67"/>
      <c r="M34" s="23"/>
      <c r="N34" s="23"/>
      <c r="O34" s="29"/>
    </row>
    <row r="35" spans="1:15" s="22" customFormat="1" ht="12.5" x14ac:dyDescent="0.25">
      <c r="A35" s="67"/>
      <c r="B35" s="114" t="s">
        <v>669</v>
      </c>
      <c r="C35" s="114"/>
      <c r="D35" s="77">
        <v>2022</v>
      </c>
      <c r="E35" s="75">
        <v>3.6</v>
      </c>
      <c r="F35" s="75">
        <v>7</v>
      </c>
      <c r="G35" s="75">
        <v>22.3</v>
      </c>
      <c r="H35" s="75">
        <v>40.299999999999997</v>
      </c>
      <c r="I35" s="75">
        <v>26.8</v>
      </c>
      <c r="J35" s="73">
        <v>15949</v>
      </c>
      <c r="K35" s="67"/>
      <c r="L35" s="67"/>
      <c r="M35" s="23"/>
      <c r="N35" s="23"/>
      <c r="O35" s="29"/>
    </row>
    <row r="36" spans="1:15" s="22" customFormat="1" ht="12.5" x14ac:dyDescent="0.25">
      <c r="A36" s="67"/>
      <c r="B36" s="114" t="s">
        <v>669</v>
      </c>
      <c r="C36" s="114"/>
      <c r="D36" s="77">
        <v>2021</v>
      </c>
      <c r="E36" s="75">
        <v>3.7</v>
      </c>
      <c r="F36" s="75">
        <v>6.7</v>
      </c>
      <c r="G36" s="75">
        <v>20.5</v>
      </c>
      <c r="H36" s="75">
        <v>38.6</v>
      </c>
      <c r="I36" s="75">
        <v>30.5</v>
      </c>
      <c r="J36" s="73">
        <v>15481</v>
      </c>
      <c r="K36" s="67"/>
      <c r="L36" s="67"/>
      <c r="M36" s="23"/>
      <c r="N36" s="23"/>
      <c r="O36" s="29"/>
    </row>
    <row r="37" spans="1:15" s="22" customFormat="1" ht="12.5" x14ac:dyDescent="0.25">
      <c r="A37" s="67"/>
      <c r="B37" s="114" t="s">
        <v>669</v>
      </c>
      <c r="C37" s="114"/>
      <c r="D37" s="77">
        <v>2020</v>
      </c>
      <c r="E37" s="75">
        <v>3.4</v>
      </c>
      <c r="F37" s="75">
        <v>6.7</v>
      </c>
      <c r="G37" s="75">
        <v>20.7</v>
      </c>
      <c r="H37" s="75">
        <v>38.799999999999997</v>
      </c>
      <c r="I37" s="75">
        <v>30.4</v>
      </c>
      <c r="J37" s="73">
        <v>15403</v>
      </c>
      <c r="K37" s="67"/>
      <c r="L37" s="67"/>
      <c r="M37" s="23"/>
      <c r="N37" s="23"/>
      <c r="O37" s="29"/>
    </row>
    <row r="38" spans="1:15" s="22" customFormat="1" ht="12.5" x14ac:dyDescent="0.25">
      <c r="A38" s="67"/>
      <c r="B38" s="114" t="s">
        <v>669</v>
      </c>
      <c r="C38" s="114"/>
      <c r="D38" s="77">
        <v>2019</v>
      </c>
      <c r="E38" s="75">
        <v>3.5</v>
      </c>
      <c r="F38" s="75">
        <v>6.6</v>
      </c>
      <c r="G38" s="75">
        <v>21.1</v>
      </c>
      <c r="H38" s="75">
        <v>38.5</v>
      </c>
      <c r="I38" s="75">
        <v>30.2</v>
      </c>
      <c r="J38" s="73">
        <v>15589</v>
      </c>
      <c r="K38" s="67"/>
      <c r="L38" s="67"/>
      <c r="M38" s="23"/>
      <c r="N38" s="23"/>
      <c r="O38" s="29"/>
    </row>
    <row r="39" spans="1:15" s="22" customFormat="1" ht="12.5" x14ac:dyDescent="0.25">
      <c r="A39" s="67"/>
      <c r="B39" s="111" t="s">
        <v>421</v>
      </c>
      <c r="C39" s="112"/>
      <c r="D39" s="112"/>
      <c r="E39" s="112"/>
      <c r="F39" s="112"/>
      <c r="G39" s="112"/>
      <c r="H39" s="112"/>
      <c r="I39" s="112"/>
      <c r="J39" s="113"/>
      <c r="K39" s="67"/>
      <c r="L39" s="67"/>
      <c r="M39" s="23" t="s">
        <v>421</v>
      </c>
      <c r="N39" s="23"/>
      <c r="O39" s="29"/>
    </row>
    <row r="40" spans="1:15" s="22" customFormat="1" ht="12.5" x14ac:dyDescent="0.25">
      <c r="A40" s="67"/>
      <c r="B40" s="114" t="s">
        <v>669</v>
      </c>
      <c r="C40" s="114"/>
      <c r="D40" s="77">
        <v>2023</v>
      </c>
      <c r="E40" s="75">
        <v>3.9</v>
      </c>
      <c r="F40" s="75">
        <v>7.8</v>
      </c>
      <c r="G40" s="75">
        <v>23.5</v>
      </c>
      <c r="H40" s="75">
        <v>38.299999999999997</v>
      </c>
      <c r="I40" s="75">
        <v>26.5</v>
      </c>
      <c r="J40" s="73">
        <v>15758</v>
      </c>
      <c r="K40" s="67"/>
      <c r="L40" s="67"/>
      <c r="M40" s="23"/>
      <c r="N40" s="23"/>
      <c r="O40" s="29"/>
    </row>
    <row r="41" spans="1:15" s="22" customFormat="1" ht="12.5" x14ac:dyDescent="0.25">
      <c r="A41" s="67"/>
      <c r="B41" s="114" t="s">
        <v>669</v>
      </c>
      <c r="C41" s="114"/>
      <c r="D41" s="77">
        <v>2022</v>
      </c>
      <c r="E41" s="75">
        <v>4.2</v>
      </c>
      <c r="F41" s="75">
        <v>8.6999999999999993</v>
      </c>
      <c r="G41" s="75">
        <v>23.2</v>
      </c>
      <c r="H41" s="75">
        <v>37.6</v>
      </c>
      <c r="I41" s="75">
        <v>26.4</v>
      </c>
      <c r="J41" s="73">
        <v>15942</v>
      </c>
      <c r="K41" s="67"/>
      <c r="L41" s="67"/>
      <c r="M41" s="23"/>
      <c r="N41" s="23"/>
      <c r="O41" s="29"/>
    </row>
    <row r="42" spans="1:15" s="22" customFormat="1" ht="12.5" x14ac:dyDescent="0.25">
      <c r="A42" s="67"/>
      <c r="B42" s="114" t="s">
        <v>669</v>
      </c>
      <c r="C42" s="114"/>
      <c r="D42" s="77">
        <v>2021</v>
      </c>
      <c r="E42" s="75">
        <v>4.5999999999999996</v>
      </c>
      <c r="F42" s="75">
        <v>7.8</v>
      </c>
      <c r="G42" s="75">
        <v>21.1</v>
      </c>
      <c r="H42" s="75">
        <v>36.4</v>
      </c>
      <c r="I42" s="75">
        <v>30</v>
      </c>
      <c r="J42" s="73">
        <v>15477</v>
      </c>
      <c r="K42" s="67"/>
      <c r="L42" s="67"/>
      <c r="M42" s="23"/>
      <c r="N42" s="23"/>
      <c r="O42" s="29"/>
    </row>
    <row r="43" spans="1:15" s="22" customFormat="1" ht="12.5" x14ac:dyDescent="0.25">
      <c r="A43" s="67"/>
      <c r="B43" s="114" t="s">
        <v>669</v>
      </c>
      <c r="C43" s="114"/>
      <c r="D43" s="77">
        <v>2020</v>
      </c>
      <c r="E43" s="75">
        <v>4.2</v>
      </c>
      <c r="F43" s="75">
        <v>8.1</v>
      </c>
      <c r="G43" s="75">
        <v>21.2</v>
      </c>
      <c r="H43" s="75">
        <v>36.4</v>
      </c>
      <c r="I43" s="75">
        <v>30.1</v>
      </c>
      <c r="J43" s="73">
        <v>15397</v>
      </c>
      <c r="K43" s="67"/>
      <c r="L43" s="67"/>
      <c r="M43" s="23"/>
      <c r="N43" s="23"/>
      <c r="O43" s="29"/>
    </row>
    <row r="44" spans="1:15" s="22" customFormat="1" ht="12.5" x14ac:dyDescent="0.25">
      <c r="A44" s="67"/>
      <c r="B44" s="114" t="s">
        <v>669</v>
      </c>
      <c r="C44" s="114"/>
      <c r="D44" s="77">
        <v>2019</v>
      </c>
      <c r="E44" s="75">
        <v>4.0999999999999996</v>
      </c>
      <c r="F44" s="75">
        <v>7.5</v>
      </c>
      <c r="G44" s="75">
        <v>22</v>
      </c>
      <c r="H44" s="75">
        <v>36.200000000000003</v>
      </c>
      <c r="I44" s="75">
        <v>30.2</v>
      </c>
      <c r="J44" s="73">
        <v>15589</v>
      </c>
      <c r="K44" s="67"/>
      <c r="L44" s="67"/>
      <c r="M44" s="23"/>
      <c r="N44" s="23"/>
      <c r="O44" s="29"/>
    </row>
    <row r="45" spans="1:15" s="22" customFormat="1" ht="12.5" x14ac:dyDescent="0.25">
      <c r="A45" s="67"/>
      <c r="B45" s="111" t="s">
        <v>422</v>
      </c>
      <c r="C45" s="112"/>
      <c r="D45" s="112"/>
      <c r="E45" s="112"/>
      <c r="F45" s="112"/>
      <c r="G45" s="112"/>
      <c r="H45" s="112"/>
      <c r="I45" s="112"/>
      <c r="J45" s="113"/>
      <c r="K45" s="67"/>
      <c r="L45" s="67"/>
      <c r="M45" s="23" t="s">
        <v>422</v>
      </c>
      <c r="N45" s="23"/>
      <c r="O45" s="29"/>
    </row>
    <row r="46" spans="1:15" s="22" customFormat="1" ht="12.5" x14ac:dyDescent="0.25">
      <c r="A46" s="67"/>
      <c r="B46" s="114" t="s">
        <v>669</v>
      </c>
      <c r="C46" s="114"/>
      <c r="D46" s="77">
        <v>2023</v>
      </c>
      <c r="E46" s="75">
        <v>2.2999999999999998</v>
      </c>
      <c r="F46" s="75">
        <v>4</v>
      </c>
      <c r="G46" s="75">
        <v>22.5</v>
      </c>
      <c r="H46" s="75">
        <v>40.5</v>
      </c>
      <c r="I46" s="75">
        <v>30.8</v>
      </c>
      <c r="J46" s="73">
        <v>15730</v>
      </c>
      <c r="K46" s="67"/>
      <c r="L46" s="67"/>
      <c r="M46" s="23"/>
      <c r="N46" s="23"/>
      <c r="O46" s="29"/>
    </row>
    <row r="47" spans="1:15" s="22" customFormat="1" ht="12.5" x14ac:dyDescent="0.25">
      <c r="A47" s="67"/>
      <c r="B47" s="114" t="s">
        <v>669</v>
      </c>
      <c r="C47" s="114"/>
      <c r="D47" s="77">
        <v>2022</v>
      </c>
      <c r="E47" s="75">
        <v>2.5</v>
      </c>
      <c r="F47" s="75">
        <v>4.0999999999999996</v>
      </c>
      <c r="G47" s="75">
        <v>22.6</v>
      </c>
      <c r="H47" s="75">
        <v>40.200000000000003</v>
      </c>
      <c r="I47" s="75">
        <v>30.7</v>
      </c>
      <c r="J47" s="73">
        <v>15899</v>
      </c>
      <c r="K47" s="67"/>
      <c r="L47" s="67"/>
      <c r="M47" s="23"/>
      <c r="N47" s="23"/>
      <c r="O47" s="29"/>
    </row>
    <row r="48" spans="1:15" s="22" customFormat="1" ht="12.5" x14ac:dyDescent="0.25">
      <c r="A48" s="67"/>
      <c r="B48" s="114" t="s">
        <v>669</v>
      </c>
      <c r="C48" s="114"/>
      <c r="D48" s="77">
        <v>2021</v>
      </c>
      <c r="E48" s="75">
        <v>2.8</v>
      </c>
      <c r="F48" s="75">
        <v>4.2</v>
      </c>
      <c r="G48" s="75">
        <v>20.8</v>
      </c>
      <c r="H48" s="75">
        <v>38.4</v>
      </c>
      <c r="I48" s="75">
        <v>33.9</v>
      </c>
      <c r="J48" s="73">
        <v>15435</v>
      </c>
      <c r="K48" s="67"/>
      <c r="L48" s="67"/>
      <c r="M48" s="23"/>
      <c r="N48" s="23"/>
      <c r="O48" s="29"/>
    </row>
    <row r="49" spans="1:15" s="22" customFormat="1" ht="12.5" x14ac:dyDescent="0.25">
      <c r="A49" s="67"/>
      <c r="B49" s="114" t="s">
        <v>669</v>
      </c>
      <c r="C49" s="114"/>
      <c r="D49" s="77">
        <v>2020</v>
      </c>
      <c r="E49" s="75">
        <v>2.5</v>
      </c>
      <c r="F49" s="75">
        <v>3.9</v>
      </c>
      <c r="G49" s="75">
        <v>20.9</v>
      </c>
      <c r="H49" s="75">
        <v>38.9</v>
      </c>
      <c r="I49" s="75">
        <v>33.700000000000003</v>
      </c>
      <c r="J49" s="73">
        <v>15372</v>
      </c>
      <c r="K49" s="67"/>
      <c r="L49" s="67"/>
      <c r="M49" s="23"/>
      <c r="N49" s="23"/>
      <c r="O49" s="29"/>
    </row>
    <row r="50" spans="1:15" s="22" customFormat="1" ht="12.5" x14ac:dyDescent="0.25">
      <c r="A50" s="67"/>
      <c r="B50" s="114" t="s">
        <v>669</v>
      </c>
      <c r="C50" s="114"/>
      <c r="D50" s="77">
        <v>2019</v>
      </c>
      <c r="E50" s="75">
        <v>2.4</v>
      </c>
      <c r="F50" s="75">
        <v>3.8</v>
      </c>
      <c r="G50" s="75">
        <v>22.1</v>
      </c>
      <c r="H50" s="75">
        <v>38.4</v>
      </c>
      <c r="I50" s="75">
        <v>33.4</v>
      </c>
      <c r="J50" s="73">
        <v>15549</v>
      </c>
      <c r="K50" s="67"/>
      <c r="L50" s="67"/>
      <c r="M50" s="23"/>
      <c r="N50" s="23"/>
      <c r="O50" s="29"/>
    </row>
    <row r="51" spans="1:15" s="22" customFormat="1" ht="12.5" x14ac:dyDescent="0.25">
      <c r="A51" s="67"/>
      <c r="B51" s="111" t="s">
        <v>423</v>
      </c>
      <c r="C51" s="112"/>
      <c r="D51" s="112"/>
      <c r="E51" s="112"/>
      <c r="F51" s="112"/>
      <c r="G51" s="112"/>
      <c r="H51" s="112"/>
      <c r="I51" s="112"/>
      <c r="J51" s="113"/>
      <c r="K51" s="67"/>
      <c r="L51" s="67"/>
      <c r="M51" s="23" t="s">
        <v>423</v>
      </c>
      <c r="N51" s="23"/>
      <c r="O51" s="29"/>
    </row>
    <row r="52" spans="1:15" s="22" customFormat="1" ht="12.5" x14ac:dyDescent="0.25">
      <c r="A52" s="67"/>
      <c r="B52" s="114" t="s">
        <v>669</v>
      </c>
      <c r="C52" s="114"/>
      <c r="D52" s="77">
        <v>2023</v>
      </c>
      <c r="E52" s="75">
        <v>3.9</v>
      </c>
      <c r="F52" s="75">
        <v>8</v>
      </c>
      <c r="G52" s="75">
        <v>13.5</v>
      </c>
      <c r="H52" s="75">
        <v>39.4</v>
      </c>
      <c r="I52" s="75">
        <v>35.1</v>
      </c>
      <c r="J52" s="73">
        <v>12958</v>
      </c>
      <c r="K52" s="67"/>
      <c r="L52" s="67"/>
      <c r="M52" s="23"/>
      <c r="N52" s="23"/>
      <c r="O52" s="29"/>
    </row>
    <row r="53" spans="1:15" s="22" customFormat="1" ht="12.5" x14ac:dyDescent="0.25">
      <c r="A53" s="67"/>
      <c r="B53" s="114" t="s">
        <v>669</v>
      </c>
      <c r="C53" s="114"/>
      <c r="D53" s="77">
        <v>2022</v>
      </c>
      <c r="E53" s="75">
        <v>3.9</v>
      </c>
      <c r="F53" s="75">
        <v>8.5</v>
      </c>
      <c r="G53" s="75">
        <v>14.2</v>
      </c>
      <c r="H53" s="75">
        <v>38.799999999999997</v>
      </c>
      <c r="I53" s="75">
        <v>34.6</v>
      </c>
      <c r="J53" s="73">
        <v>13023</v>
      </c>
      <c r="K53" s="67"/>
      <c r="L53" s="67"/>
      <c r="M53" s="23"/>
      <c r="N53" s="23"/>
      <c r="O53" s="29"/>
    </row>
    <row r="54" spans="1:15" s="22" customFormat="1" ht="12.5" x14ac:dyDescent="0.25">
      <c r="A54" s="67"/>
      <c r="B54" s="114" t="s">
        <v>669</v>
      </c>
      <c r="C54" s="114"/>
      <c r="D54" s="77">
        <v>2021</v>
      </c>
      <c r="E54" s="75">
        <v>4.2</v>
      </c>
      <c r="F54" s="75">
        <v>8.3000000000000007</v>
      </c>
      <c r="G54" s="75">
        <v>13.1</v>
      </c>
      <c r="H54" s="75">
        <v>39.1</v>
      </c>
      <c r="I54" s="75">
        <v>35.299999999999997</v>
      </c>
      <c r="J54" s="73">
        <v>12589</v>
      </c>
      <c r="K54" s="67"/>
      <c r="L54" s="67"/>
      <c r="M54" s="23"/>
      <c r="N54" s="23"/>
      <c r="O54" s="29"/>
    </row>
    <row r="55" spans="1:15" s="22" customFormat="1" ht="12.5" x14ac:dyDescent="0.25">
      <c r="A55" s="67"/>
      <c r="B55" s="114" t="s">
        <v>669</v>
      </c>
      <c r="C55" s="114"/>
      <c r="D55" s="77">
        <v>2020</v>
      </c>
      <c r="E55" s="75">
        <v>4.2</v>
      </c>
      <c r="F55" s="75">
        <v>8.9</v>
      </c>
      <c r="G55" s="75">
        <v>14</v>
      </c>
      <c r="H55" s="75">
        <v>38.9</v>
      </c>
      <c r="I55" s="75">
        <v>34.1</v>
      </c>
      <c r="J55" s="73">
        <v>12351</v>
      </c>
      <c r="K55" s="67"/>
      <c r="L55" s="67"/>
      <c r="M55" s="23"/>
      <c r="N55" s="23"/>
      <c r="O55" s="29"/>
    </row>
    <row r="56" spans="1:15" s="22" customFormat="1" ht="12.5" x14ac:dyDescent="0.25">
      <c r="A56" s="67"/>
      <c r="B56" s="114" t="s">
        <v>669</v>
      </c>
      <c r="C56" s="114"/>
      <c r="D56" s="77">
        <v>2019</v>
      </c>
      <c r="E56" s="75">
        <v>4.5999999999999996</v>
      </c>
      <c r="F56" s="75">
        <v>9.1</v>
      </c>
      <c r="G56" s="75">
        <v>13.1</v>
      </c>
      <c r="H56" s="75">
        <v>39</v>
      </c>
      <c r="I56" s="75">
        <v>34.200000000000003</v>
      </c>
      <c r="J56" s="73">
        <v>12343</v>
      </c>
      <c r="K56" s="67"/>
      <c r="L56" s="67"/>
      <c r="M56" s="23"/>
      <c r="N56" s="23"/>
      <c r="O56" s="29"/>
    </row>
    <row r="57" spans="1:15" s="22" customFormat="1" ht="12.5" x14ac:dyDescent="0.25">
      <c r="A57" s="67"/>
      <c r="B57" s="111" t="s">
        <v>179</v>
      </c>
      <c r="C57" s="112"/>
      <c r="D57" s="112"/>
      <c r="E57" s="112"/>
      <c r="F57" s="112"/>
      <c r="G57" s="112"/>
      <c r="H57" s="112"/>
      <c r="I57" s="112"/>
      <c r="J57" s="113"/>
      <c r="K57" s="67"/>
      <c r="L57" s="67"/>
      <c r="M57" s="23" t="s">
        <v>179</v>
      </c>
      <c r="N57" s="23"/>
      <c r="O57" s="29"/>
    </row>
    <row r="58" spans="1:15" s="22" customFormat="1" ht="12.5" x14ac:dyDescent="0.25">
      <c r="A58" s="67"/>
      <c r="B58" s="114" t="s">
        <v>669</v>
      </c>
      <c r="C58" s="114"/>
      <c r="D58" s="77">
        <v>2023</v>
      </c>
      <c r="E58" s="75">
        <v>2.9</v>
      </c>
      <c r="F58" s="75">
        <v>6.2</v>
      </c>
      <c r="G58" s="75">
        <v>16.600000000000001</v>
      </c>
      <c r="H58" s="75">
        <v>38.200000000000003</v>
      </c>
      <c r="I58" s="75">
        <v>36.1</v>
      </c>
      <c r="J58" s="73">
        <v>8690</v>
      </c>
      <c r="K58" s="67"/>
      <c r="L58" s="67"/>
      <c r="M58" s="23"/>
      <c r="N58" s="23"/>
      <c r="O58" s="29"/>
    </row>
    <row r="59" spans="1:15" s="22" customFormat="1" ht="12.5" x14ac:dyDescent="0.25">
      <c r="A59" s="67"/>
      <c r="B59" s="114" t="s">
        <v>669</v>
      </c>
      <c r="C59" s="114"/>
      <c r="D59" s="77">
        <v>2022</v>
      </c>
      <c r="E59" s="75">
        <v>3.2</v>
      </c>
      <c r="F59" s="75">
        <v>6</v>
      </c>
      <c r="G59" s="75">
        <v>16.5</v>
      </c>
      <c r="H59" s="75">
        <v>38.1</v>
      </c>
      <c r="I59" s="75">
        <v>36.1</v>
      </c>
      <c r="J59" s="73">
        <v>8637</v>
      </c>
      <c r="K59" s="67"/>
      <c r="L59" s="67"/>
      <c r="M59" s="23"/>
      <c r="N59" s="23"/>
      <c r="O59" s="29"/>
    </row>
    <row r="60" spans="1:15" s="22" customFormat="1" ht="12.5" x14ac:dyDescent="0.25">
      <c r="A60" s="67"/>
      <c r="B60" s="114" t="s">
        <v>669</v>
      </c>
      <c r="C60" s="114"/>
      <c r="D60" s="77">
        <v>2021</v>
      </c>
      <c r="E60" s="75">
        <v>3.7</v>
      </c>
      <c r="F60" s="75">
        <v>6.8</v>
      </c>
      <c r="G60" s="75">
        <v>15.4</v>
      </c>
      <c r="H60" s="75">
        <v>38.6</v>
      </c>
      <c r="I60" s="75">
        <v>35.4</v>
      </c>
      <c r="J60" s="73">
        <v>7874</v>
      </c>
      <c r="K60" s="67"/>
      <c r="L60" s="67"/>
      <c r="M60" s="23"/>
      <c r="N60" s="23"/>
      <c r="O60" s="29"/>
    </row>
    <row r="61" spans="1:15" s="22" customFormat="1" ht="12.5" x14ac:dyDescent="0.25">
      <c r="A61" s="67"/>
      <c r="B61" s="114" t="s">
        <v>669</v>
      </c>
      <c r="C61" s="114"/>
      <c r="D61" s="77">
        <v>2020</v>
      </c>
      <c r="E61" s="75">
        <v>3.9</v>
      </c>
      <c r="F61" s="75">
        <v>7.4</v>
      </c>
      <c r="G61" s="75">
        <v>17.100000000000001</v>
      </c>
      <c r="H61" s="75">
        <v>37.6</v>
      </c>
      <c r="I61" s="75">
        <v>34.1</v>
      </c>
      <c r="J61" s="73">
        <v>7460</v>
      </c>
      <c r="K61" s="67"/>
      <c r="L61" s="67"/>
      <c r="M61" s="23"/>
      <c r="N61" s="23"/>
      <c r="O61" s="29"/>
    </row>
    <row r="62" spans="1:15" s="22" customFormat="1" ht="12.5" x14ac:dyDescent="0.25">
      <c r="A62" s="67"/>
      <c r="B62" s="114" t="s">
        <v>669</v>
      </c>
      <c r="C62" s="114"/>
      <c r="D62" s="77">
        <v>2019</v>
      </c>
      <c r="E62" s="75">
        <v>4.4000000000000004</v>
      </c>
      <c r="F62" s="75">
        <v>8.1</v>
      </c>
      <c r="G62" s="75">
        <v>18.100000000000001</v>
      </c>
      <c r="H62" s="75">
        <v>37.1</v>
      </c>
      <c r="I62" s="75">
        <v>32.200000000000003</v>
      </c>
      <c r="J62" s="73">
        <v>7339</v>
      </c>
      <c r="K62" s="67"/>
      <c r="L62" s="67"/>
      <c r="M62" s="23"/>
      <c r="N62" s="23"/>
      <c r="O62" s="29"/>
    </row>
    <row r="63" spans="1:15" s="22" customFormat="1" ht="12.5" x14ac:dyDescent="0.25">
      <c r="A63" s="67"/>
      <c r="B63" s="111" t="s">
        <v>181</v>
      </c>
      <c r="C63" s="112"/>
      <c r="D63" s="112"/>
      <c r="E63" s="112"/>
      <c r="F63" s="112"/>
      <c r="G63" s="112"/>
      <c r="H63" s="112"/>
      <c r="I63" s="112"/>
      <c r="J63" s="113"/>
      <c r="K63" s="67"/>
      <c r="L63" s="67"/>
      <c r="M63" s="23" t="s">
        <v>181</v>
      </c>
      <c r="N63" s="23"/>
      <c r="O63" s="29"/>
    </row>
    <row r="64" spans="1:15" s="22" customFormat="1" ht="12.5" x14ac:dyDescent="0.25">
      <c r="A64" s="67"/>
      <c r="B64" s="114" t="s">
        <v>669</v>
      </c>
      <c r="C64" s="114"/>
      <c r="D64" s="77">
        <v>2023</v>
      </c>
      <c r="E64" s="75">
        <v>3.6</v>
      </c>
      <c r="F64" s="75">
        <v>6.7</v>
      </c>
      <c r="G64" s="75">
        <v>15</v>
      </c>
      <c r="H64" s="75">
        <v>36.4</v>
      </c>
      <c r="I64" s="75">
        <v>38.200000000000003</v>
      </c>
      <c r="J64" s="73">
        <v>12367</v>
      </c>
      <c r="K64" s="67"/>
      <c r="L64" s="67"/>
      <c r="M64" s="23"/>
      <c r="N64" s="23"/>
      <c r="O64" s="29"/>
    </row>
    <row r="65" spans="1:15" s="22" customFormat="1" ht="12.5" x14ac:dyDescent="0.25">
      <c r="A65" s="67"/>
      <c r="B65" s="114" t="s">
        <v>669</v>
      </c>
      <c r="C65" s="114"/>
      <c r="D65" s="77">
        <v>2022</v>
      </c>
      <c r="E65" s="75">
        <v>3.8</v>
      </c>
      <c r="F65" s="75">
        <v>6.7</v>
      </c>
      <c r="G65" s="75">
        <v>15.6</v>
      </c>
      <c r="H65" s="75">
        <v>36.4</v>
      </c>
      <c r="I65" s="75">
        <v>37.5</v>
      </c>
      <c r="J65" s="73">
        <v>12221</v>
      </c>
      <c r="K65" s="67"/>
      <c r="L65" s="67"/>
      <c r="M65" s="23"/>
      <c r="N65" s="23"/>
      <c r="O65" s="29"/>
    </row>
    <row r="66" spans="1:15" s="22" customFormat="1" ht="12.5" x14ac:dyDescent="0.25">
      <c r="A66" s="67"/>
      <c r="B66" s="114" t="s">
        <v>669</v>
      </c>
      <c r="C66" s="114"/>
      <c r="D66" s="77">
        <v>2021</v>
      </c>
      <c r="E66" s="75">
        <v>4</v>
      </c>
      <c r="F66" s="75">
        <v>6.8</v>
      </c>
      <c r="G66" s="75">
        <v>14.9</v>
      </c>
      <c r="H66" s="75">
        <v>35.799999999999997</v>
      </c>
      <c r="I66" s="75">
        <v>38.5</v>
      </c>
      <c r="J66" s="73">
        <v>12033</v>
      </c>
      <c r="K66" s="67"/>
      <c r="L66" s="67"/>
      <c r="M66" s="23"/>
      <c r="N66" s="23"/>
      <c r="O66" s="29"/>
    </row>
    <row r="67" spans="1:15" s="22" customFormat="1" ht="12.5" x14ac:dyDescent="0.25">
      <c r="A67" s="67"/>
      <c r="B67" s="114" t="s">
        <v>669</v>
      </c>
      <c r="C67" s="114"/>
      <c r="D67" s="77">
        <v>2020</v>
      </c>
      <c r="E67" s="75">
        <v>4.3</v>
      </c>
      <c r="F67" s="75">
        <v>7.3</v>
      </c>
      <c r="G67" s="75">
        <v>14.7</v>
      </c>
      <c r="H67" s="75">
        <v>35.799999999999997</v>
      </c>
      <c r="I67" s="75">
        <v>37.9</v>
      </c>
      <c r="J67" s="73">
        <v>11894</v>
      </c>
      <c r="K67" s="67"/>
      <c r="L67" s="67"/>
      <c r="M67" s="23"/>
      <c r="N67" s="23"/>
      <c r="O67" s="29"/>
    </row>
    <row r="68" spans="1:15" s="22" customFormat="1" ht="12.5" x14ac:dyDescent="0.25">
      <c r="A68" s="67"/>
      <c r="B68" s="114" t="s">
        <v>669</v>
      </c>
      <c r="C68" s="114"/>
      <c r="D68" s="77">
        <v>2019</v>
      </c>
      <c r="E68" s="75">
        <v>4.2</v>
      </c>
      <c r="F68" s="75">
        <v>7.2</v>
      </c>
      <c r="G68" s="75">
        <v>14.9</v>
      </c>
      <c r="H68" s="75">
        <v>36.4</v>
      </c>
      <c r="I68" s="75">
        <v>37.299999999999997</v>
      </c>
      <c r="J68" s="73">
        <v>11973</v>
      </c>
      <c r="K68" s="67"/>
      <c r="L68" s="67"/>
      <c r="M68" s="23"/>
      <c r="N68" s="23"/>
      <c r="O68" s="29"/>
    </row>
    <row r="69" spans="1:15" s="22" customFormat="1" ht="12.5" x14ac:dyDescent="0.25">
      <c r="A69" s="67"/>
      <c r="B69" s="111" t="s">
        <v>424</v>
      </c>
      <c r="C69" s="112"/>
      <c r="D69" s="112"/>
      <c r="E69" s="112"/>
      <c r="F69" s="112"/>
      <c r="G69" s="112"/>
      <c r="H69" s="112"/>
      <c r="I69" s="112"/>
      <c r="J69" s="113"/>
      <c r="K69" s="67"/>
      <c r="L69" s="67"/>
      <c r="M69" s="23" t="s">
        <v>424</v>
      </c>
      <c r="N69" s="23"/>
      <c r="O69" s="29"/>
    </row>
    <row r="70" spans="1:15" s="22" customFormat="1" ht="12.5" x14ac:dyDescent="0.25">
      <c r="A70" s="67"/>
      <c r="B70" s="114" t="s">
        <v>669</v>
      </c>
      <c r="C70" s="114"/>
      <c r="D70" s="77">
        <v>2023</v>
      </c>
      <c r="E70" s="75">
        <v>3.8</v>
      </c>
      <c r="F70" s="75">
        <v>8.6999999999999993</v>
      </c>
      <c r="G70" s="75">
        <v>19.2</v>
      </c>
      <c r="H70" s="75">
        <v>35.700000000000003</v>
      </c>
      <c r="I70" s="75">
        <v>32.700000000000003</v>
      </c>
      <c r="J70" s="73">
        <v>11624</v>
      </c>
      <c r="K70" s="67"/>
      <c r="L70" s="67"/>
      <c r="M70" s="23"/>
      <c r="N70" s="23"/>
      <c r="O70" s="29"/>
    </row>
    <row r="71" spans="1:15" s="22" customFormat="1" ht="12.5" x14ac:dyDescent="0.25">
      <c r="A71" s="67"/>
      <c r="B71" s="114" t="s">
        <v>669</v>
      </c>
      <c r="C71" s="114"/>
      <c r="D71" s="77">
        <v>2022</v>
      </c>
      <c r="E71" s="75">
        <v>4.4000000000000004</v>
      </c>
      <c r="F71" s="75">
        <v>9.1</v>
      </c>
      <c r="G71" s="75">
        <v>19.7</v>
      </c>
      <c r="H71" s="75">
        <v>36.200000000000003</v>
      </c>
      <c r="I71" s="75">
        <v>30.6</v>
      </c>
      <c r="J71" s="73">
        <v>11462</v>
      </c>
      <c r="K71" s="67"/>
      <c r="L71" s="67"/>
      <c r="M71" s="23"/>
      <c r="N71" s="23"/>
      <c r="O71" s="29"/>
    </row>
    <row r="72" spans="1:15" s="22" customFormat="1" ht="12.5" x14ac:dyDescent="0.25">
      <c r="A72" s="67"/>
      <c r="B72" s="114" t="s">
        <v>669</v>
      </c>
      <c r="C72" s="114"/>
      <c r="D72" s="77">
        <v>2021</v>
      </c>
      <c r="E72" s="75">
        <v>5.0999999999999996</v>
      </c>
      <c r="F72" s="75">
        <v>9.6</v>
      </c>
      <c r="G72" s="75">
        <v>19</v>
      </c>
      <c r="H72" s="75">
        <v>35.5</v>
      </c>
      <c r="I72" s="75">
        <v>30.9</v>
      </c>
      <c r="J72" s="73">
        <v>11181</v>
      </c>
      <c r="K72" s="67"/>
      <c r="L72" s="67"/>
      <c r="M72" s="23"/>
      <c r="N72" s="23"/>
      <c r="O72" s="29"/>
    </row>
    <row r="73" spans="1:15" s="22" customFormat="1" ht="12.5" x14ac:dyDescent="0.25">
      <c r="A73" s="67"/>
      <c r="B73" s="114" t="s">
        <v>669</v>
      </c>
      <c r="C73" s="114"/>
      <c r="D73" s="77">
        <v>2020</v>
      </c>
      <c r="E73" s="75">
        <v>5.9</v>
      </c>
      <c r="F73" s="75">
        <v>10.199999999999999</v>
      </c>
      <c r="G73" s="75">
        <v>19.2</v>
      </c>
      <c r="H73" s="75">
        <v>34.700000000000003</v>
      </c>
      <c r="I73" s="75">
        <v>30</v>
      </c>
      <c r="J73" s="73">
        <v>11051</v>
      </c>
      <c r="K73" s="67"/>
      <c r="L73" s="67"/>
      <c r="M73" s="23"/>
      <c r="N73" s="23"/>
      <c r="O73" s="29"/>
    </row>
    <row r="74" spans="1:15" s="22" customFormat="1" ht="12.5" x14ac:dyDescent="0.25">
      <c r="A74" s="67"/>
      <c r="B74" s="114" t="s">
        <v>669</v>
      </c>
      <c r="C74" s="114"/>
      <c r="D74" s="77">
        <v>2019</v>
      </c>
      <c r="E74" s="75">
        <v>5.0999999999999996</v>
      </c>
      <c r="F74" s="75">
        <v>10</v>
      </c>
      <c r="G74" s="75">
        <v>19.100000000000001</v>
      </c>
      <c r="H74" s="75">
        <v>35.700000000000003</v>
      </c>
      <c r="I74" s="75">
        <v>30</v>
      </c>
      <c r="J74" s="73">
        <v>11251</v>
      </c>
      <c r="K74" s="67"/>
      <c r="L74" s="67"/>
      <c r="M74" s="23"/>
      <c r="N74" s="23"/>
      <c r="O74" s="29"/>
    </row>
    <row r="75" spans="1:15" s="22" customFormat="1" ht="12.5" x14ac:dyDescent="0.25">
      <c r="A75" s="67"/>
      <c r="B75" s="111" t="s">
        <v>425</v>
      </c>
      <c r="C75" s="112"/>
      <c r="D75" s="112"/>
      <c r="E75" s="112"/>
      <c r="F75" s="112"/>
      <c r="G75" s="112"/>
      <c r="H75" s="112"/>
      <c r="I75" s="112"/>
      <c r="J75" s="113"/>
      <c r="K75" s="67"/>
      <c r="L75" s="67"/>
      <c r="M75" s="23" t="s">
        <v>425</v>
      </c>
      <c r="N75" s="23"/>
      <c r="O75" s="29"/>
    </row>
    <row r="76" spans="1:15" s="22" customFormat="1" ht="12.5" x14ac:dyDescent="0.25">
      <c r="A76" s="67"/>
      <c r="B76" s="114" t="s">
        <v>669</v>
      </c>
      <c r="C76" s="114"/>
      <c r="D76" s="77">
        <v>2023</v>
      </c>
      <c r="E76" s="75">
        <v>2.7</v>
      </c>
      <c r="F76" s="75">
        <v>4.0999999999999996</v>
      </c>
      <c r="G76" s="75">
        <v>21.1</v>
      </c>
      <c r="H76" s="75">
        <v>36</v>
      </c>
      <c r="I76" s="75">
        <v>36.1</v>
      </c>
      <c r="J76" s="73">
        <v>9326</v>
      </c>
      <c r="K76" s="67"/>
      <c r="L76" s="67"/>
      <c r="M76" s="23"/>
      <c r="N76" s="23"/>
      <c r="O76" s="29"/>
    </row>
    <row r="77" spans="1:15" s="22" customFormat="1" ht="12.5" x14ac:dyDescent="0.25">
      <c r="A77" s="67"/>
      <c r="B77" s="114" t="s">
        <v>669</v>
      </c>
      <c r="C77" s="114"/>
      <c r="D77" s="77">
        <v>2022</v>
      </c>
      <c r="E77" s="75">
        <v>2.9</v>
      </c>
      <c r="F77" s="75">
        <v>4.8</v>
      </c>
      <c r="G77" s="75">
        <v>21.9</v>
      </c>
      <c r="H77" s="75">
        <v>36.5</v>
      </c>
      <c r="I77" s="75">
        <v>33.9</v>
      </c>
      <c r="J77" s="73">
        <v>9086</v>
      </c>
      <c r="K77" s="67"/>
      <c r="L77" s="67"/>
      <c r="M77" s="23"/>
      <c r="N77" s="23"/>
      <c r="O77" s="29"/>
    </row>
    <row r="78" spans="1:15" s="22" customFormat="1" ht="12.75" customHeight="1" x14ac:dyDescent="0.25">
      <c r="A78" s="67"/>
      <c r="B78" s="114" t="s">
        <v>669</v>
      </c>
      <c r="C78" s="114"/>
      <c r="D78" s="77">
        <v>2021</v>
      </c>
      <c r="E78" s="75">
        <v>3.5</v>
      </c>
      <c r="F78" s="75">
        <v>5</v>
      </c>
      <c r="G78" s="75">
        <v>20.399999999999999</v>
      </c>
      <c r="H78" s="75">
        <v>36.200000000000003</v>
      </c>
      <c r="I78" s="75">
        <v>34.9</v>
      </c>
      <c r="J78" s="73">
        <v>9033</v>
      </c>
      <c r="K78" s="67"/>
      <c r="L78" s="67"/>
      <c r="M78" s="23"/>
      <c r="N78" s="23"/>
      <c r="O78" s="29"/>
    </row>
    <row r="79" spans="1:15" s="22" customFormat="1" ht="12.75" customHeight="1" x14ac:dyDescent="0.25">
      <c r="A79" s="67"/>
      <c r="B79" s="114" t="s">
        <v>669</v>
      </c>
      <c r="C79" s="114"/>
      <c r="D79" s="77">
        <v>2020</v>
      </c>
      <c r="E79" s="75">
        <v>3.6</v>
      </c>
      <c r="F79" s="75">
        <v>4.8</v>
      </c>
      <c r="G79" s="75">
        <v>21.3</v>
      </c>
      <c r="H79" s="75">
        <v>36.299999999999997</v>
      </c>
      <c r="I79" s="75">
        <v>34</v>
      </c>
      <c r="J79" s="73">
        <v>8914</v>
      </c>
      <c r="K79" s="67"/>
      <c r="L79" s="67"/>
      <c r="M79" s="23"/>
      <c r="N79" s="23"/>
      <c r="O79" s="29"/>
    </row>
    <row r="80" spans="1:15" s="22" customFormat="1" ht="12.75" customHeight="1" x14ac:dyDescent="0.25">
      <c r="A80" s="67"/>
      <c r="B80" s="114" t="s">
        <v>669</v>
      </c>
      <c r="C80" s="114"/>
      <c r="D80" s="77">
        <v>2019</v>
      </c>
      <c r="E80" s="75">
        <v>3.3</v>
      </c>
      <c r="F80" s="75">
        <v>4.5999999999999996</v>
      </c>
      <c r="G80" s="75">
        <v>20.8</v>
      </c>
      <c r="H80" s="75">
        <v>37.700000000000003</v>
      </c>
      <c r="I80" s="75">
        <v>33.6</v>
      </c>
      <c r="J80" s="73">
        <v>9094</v>
      </c>
      <c r="K80" s="67"/>
      <c r="L80" s="67"/>
      <c r="M80" s="23"/>
      <c r="N80" s="23"/>
      <c r="O80" s="29"/>
    </row>
    <row r="81" spans="1:15" s="22" customFormat="1" ht="12.5" x14ac:dyDescent="0.25">
      <c r="A81" s="67"/>
      <c r="B81" s="111" t="s">
        <v>180</v>
      </c>
      <c r="C81" s="112"/>
      <c r="D81" s="112"/>
      <c r="E81" s="112"/>
      <c r="F81" s="112"/>
      <c r="G81" s="112"/>
      <c r="H81" s="112"/>
      <c r="I81" s="112"/>
      <c r="J81" s="113"/>
      <c r="K81" s="67"/>
      <c r="L81" s="67"/>
      <c r="M81" s="23" t="s">
        <v>180</v>
      </c>
      <c r="N81" s="23"/>
      <c r="O81" s="29"/>
    </row>
    <row r="82" spans="1:15" s="22" customFormat="1" ht="12.75" customHeight="1" x14ac:dyDescent="0.25">
      <c r="A82" s="67"/>
      <c r="B82" s="114" t="s">
        <v>669</v>
      </c>
      <c r="C82" s="114"/>
      <c r="D82" s="77">
        <v>2023</v>
      </c>
      <c r="E82" s="75">
        <v>2.6</v>
      </c>
      <c r="F82" s="75">
        <v>5.9</v>
      </c>
      <c r="G82" s="75">
        <v>12.1</v>
      </c>
      <c r="H82" s="75">
        <v>37.5</v>
      </c>
      <c r="I82" s="75">
        <v>41.8</v>
      </c>
      <c r="J82" s="73">
        <v>15201</v>
      </c>
      <c r="K82" s="67"/>
      <c r="L82" s="67"/>
      <c r="M82" s="23"/>
      <c r="N82" s="23"/>
      <c r="O82" s="29"/>
    </row>
    <row r="83" spans="1:15" s="22" customFormat="1" ht="12.75" customHeight="1" x14ac:dyDescent="0.25">
      <c r="A83" s="67"/>
      <c r="B83" s="114" t="s">
        <v>669</v>
      </c>
      <c r="C83" s="114"/>
      <c r="D83" s="77">
        <v>2022</v>
      </c>
      <c r="E83" s="75">
        <v>2.5</v>
      </c>
      <c r="F83" s="75">
        <v>5.7</v>
      </c>
      <c r="G83" s="75">
        <v>12.7</v>
      </c>
      <c r="H83" s="75">
        <v>36.5</v>
      </c>
      <c r="I83" s="75">
        <v>42.6</v>
      </c>
      <c r="J83" s="73">
        <v>15360</v>
      </c>
      <c r="K83" s="67"/>
      <c r="L83" s="67"/>
      <c r="M83" s="23"/>
      <c r="N83" s="23"/>
      <c r="O83" s="29"/>
    </row>
    <row r="84" spans="1:15" s="22" customFormat="1" ht="12.75" customHeight="1" x14ac:dyDescent="0.25">
      <c r="A84" s="67"/>
      <c r="B84" s="114" t="s">
        <v>669</v>
      </c>
      <c r="C84" s="114"/>
      <c r="D84" s="77">
        <v>2021</v>
      </c>
      <c r="E84" s="75">
        <v>2.2999999999999998</v>
      </c>
      <c r="F84" s="75">
        <v>5</v>
      </c>
      <c r="G84" s="75">
        <v>11.7</v>
      </c>
      <c r="H84" s="75">
        <v>36.4</v>
      </c>
      <c r="I84" s="75">
        <v>44.7</v>
      </c>
      <c r="J84" s="73">
        <v>14960</v>
      </c>
      <c r="K84" s="67"/>
      <c r="L84" s="67"/>
      <c r="M84" s="23"/>
      <c r="N84" s="23"/>
      <c r="O84" s="29"/>
    </row>
    <row r="85" spans="1:15" s="22" customFormat="1" ht="12.75" customHeight="1" x14ac:dyDescent="0.25">
      <c r="A85" s="67"/>
      <c r="B85" s="114" t="s">
        <v>669</v>
      </c>
      <c r="C85" s="114"/>
      <c r="D85" s="77">
        <v>2020</v>
      </c>
      <c r="E85" s="75">
        <v>2.5</v>
      </c>
      <c r="F85" s="75">
        <v>5.6</v>
      </c>
      <c r="G85" s="75">
        <v>11.5</v>
      </c>
      <c r="H85" s="75">
        <v>35.700000000000003</v>
      </c>
      <c r="I85" s="75">
        <v>44.7</v>
      </c>
      <c r="J85" s="73">
        <v>14781</v>
      </c>
      <c r="K85" s="67"/>
      <c r="L85" s="67"/>
      <c r="M85" s="23"/>
      <c r="N85" s="23"/>
      <c r="O85" s="29"/>
    </row>
    <row r="86" spans="1:15" s="22" customFormat="1" ht="12.75" customHeight="1" x14ac:dyDescent="0.25">
      <c r="A86" s="67"/>
      <c r="B86" s="114" t="s">
        <v>669</v>
      </c>
      <c r="C86" s="114"/>
      <c r="D86" s="77">
        <v>2019</v>
      </c>
      <c r="E86" s="75">
        <v>2.4</v>
      </c>
      <c r="F86" s="75">
        <v>5.4</v>
      </c>
      <c r="G86" s="75">
        <v>11.6</v>
      </c>
      <c r="H86" s="75">
        <v>36.4</v>
      </c>
      <c r="I86" s="75">
        <v>44.3</v>
      </c>
      <c r="J86" s="73">
        <v>14990</v>
      </c>
      <c r="K86" s="67"/>
      <c r="L86" s="67"/>
      <c r="M86" s="23"/>
      <c r="N86" s="23"/>
      <c r="O86" s="29"/>
    </row>
    <row r="87" spans="1:15" s="22" customFormat="1" ht="12.5" x14ac:dyDescent="0.25">
      <c r="A87" s="67"/>
      <c r="B87" s="111" t="s">
        <v>426</v>
      </c>
      <c r="C87" s="112"/>
      <c r="D87" s="112"/>
      <c r="E87" s="112"/>
      <c r="F87" s="112"/>
      <c r="G87" s="112"/>
      <c r="H87" s="112"/>
      <c r="I87" s="112"/>
      <c r="J87" s="113"/>
      <c r="K87" s="67"/>
      <c r="L87" s="67"/>
      <c r="M87" s="23" t="s">
        <v>426</v>
      </c>
      <c r="N87" s="23"/>
      <c r="O87" s="29"/>
    </row>
    <row r="88" spans="1:15" s="22" customFormat="1" ht="12.75" customHeight="1" x14ac:dyDescent="0.25">
      <c r="A88" s="67"/>
      <c r="B88" s="114" t="s">
        <v>669</v>
      </c>
      <c r="C88" s="114"/>
      <c r="D88" s="77">
        <v>2023</v>
      </c>
      <c r="E88" s="75">
        <v>3.6</v>
      </c>
      <c r="F88" s="75">
        <v>7.6</v>
      </c>
      <c r="G88" s="75">
        <v>22.9</v>
      </c>
      <c r="H88" s="75">
        <v>41.4</v>
      </c>
      <c r="I88" s="75">
        <v>24.5</v>
      </c>
      <c r="J88" s="73">
        <v>12060</v>
      </c>
      <c r="K88" s="67"/>
      <c r="L88" s="67"/>
      <c r="M88" s="23"/>
      <c r="N88" s="23"/>
      <c r="O88" s="29"/>
    </row>
    <row r="89" spans="1:15" s="22" customFormat="1" ht="12.75" customHeight="1" x14ac:dyDescent="0.25">
      <c r="A89" s="67"/>
      <c r="B89" s="114" t="s">
        <v>669</v>
      </c>
      <c r="C89" s="114"/>
      <c r="D89" s="77">
        <v>2022</v>
      </c>
      <c r="E89" s="75">
        <v>3.6</v>
      </c>
      <c r="F89" s="75">
        <v>7.8</v>
      </c>
      <c r="G89" s="75">
        <v>24.7</v>
      </c>
      <c r="H89" s="75">
        <v>41.3</v>
      </c>
      <c r="I89" s="75">
        <v>22.6</v>
      </c>
      <c r="J89" s="73">
        <v>12016</v>
      </c>
      <c r="K89" s="67"/>
      <c r="L89" s="67"/>
      <c r="M89" s="23"/>
      <c r="N89" s="23"/>
      <c r="O89" s="29"/>
    </row>
    <row r="90" spans="1:15" s="22" customFormat="1" ht="12.75" customHeight="1" x14ac:dyDescent="0.25">
      <c r="A90" s="67"/>
      <c r="B90" s="114" t="s">
        <v>669</v>
      </c>
      <c r="C90" s="114"/>
      <c r="D90" s="77">
        <v>2021</v>
      </c>
      <c r="E90" s="75">
        <v>3.6</v>
      </c>
      <c r="F90" s="75">
        <v>7.7</v>
      </c>
      <c r="G90" s="75">
        <v>23.3</v>
      </c>
      <c r="H90" s="75">
        <v>41.5</v>
      </c>
      <c r="I90" s="75">
        <v>23.9</v>
      </c>
      <c r="J90" s="73">
        <v>11576</v>
      </c>
      <c r="K90" s="67"/>
      <c r="L90" s="67"/>
      <c r="M90" s="23"/>
      <c r="N90" s="23"/>
      <c r="O90" s="29"/>
    </row>
    <row r="91" spans="1:15" s="22" customFormat="1" ht="12.75" customHeight="1" x14ac:dyDescent="0.25">
      <c r="A91" s="67"/>
      <c r="B91" s="114" t="s">
        <v>669</v>
      </c>
      <c r="C91" s="114"/>
      <c r="D91" s="77">
        <v>2020</v>
      </c>
      <c r="E91" s="75">
        <v>4.2</v>
      </c>
      <c r="F91" s="75">
        <v>8.8000000000000007</v>
      </c>
      <c r="G91" s="75">
        <v>24</v>
      </c>
      <c r="H91" s="75">
        <v>40.299999999999997</v>
      </c>
      <c r="I91" s="75">
        <v>22.8</v>
      </c>
      <c r="J91" s="73">
        <v>11190</v>
      </c>
      <c r="K91" s="67"/>
      <c r="L91" s="67"/>
      <c r="M91" s="23"/>
      <c r="N91" s="23"/>
      <c r="O91" s="29"/>
    </row>
    <row r="92" spans="1:15" s="22" customFormat="1" ht="12.75" customHeight="1" x14ac:dyDescent="0.25">
      <c r="A92" s="67"/>
      <c r="B92" s="114" t="s">
        <v>669</v>
      </c>
      <c r="C92" s="114"/>
      <c r="D92" s="77">
        <v>2019</v>
      </c>
      <c r="E92" s="75">
        <v>4.0999999999999996</v>
      </c>
      <c r="F92" s="75">
        <v>8.6</v>
      </c>
      <c r="G92" s="75">
        <v>23.9</v>
      </c>
      <c r="H92" s="75">
        <v>40.799999999999997</v>
      </c>
      <c r="I92" s="75">
        <v>22.7</v>
      </c>
      <c r="J92" s="73">
        <v>11237</v>
      </c>
      <c r="K92" s="67"/>
      <c r="L92" s="67"/>
      <c r="M92" s="23"/>
      <c r="N92" s="23"/>
      <c r="O92" s="29"/>
    </row>
    <row r="93" spans="1:15" s="22" customFormat="1" ht="12.5" x14ac:dyDescent="0.25">
      <c r="A93" s="67"/>
      <c r="B93" s="111" t="s">
        <v>427</v>
      </c>
      <c r="C93" s="112"/>
      <c r="D93" s="112"/>
      <c r="E93" s="112"/>
      <c r="F93" s="112"/>
      <c r="G93" s="112"/>
      <c r="H93" s="112"/>
      <c r="I93" s="112"/>
      <c r="J93" s="113"/>
      <c r="K93" s="67"/>
      <c r="L93" s="67"/>
      <c r="M93" s="23" t="s">
        <v>427</v>
      </c>
      <c r="N93" s="23"/>
      <c r="O93" s="29"/>
    </row>
    <row r="94" spans="1:15" s="22" customFormat="1" ht="12.75" customHeight="1" x14ac:dyDescent="0.25">
      <c r="A94" s="67"/>
      <c r="B94" s="114" t="s">
        <v>669</v>
      </c>
      <c r="C94" s="114"/>
      <c r="D94" s="77">
        <v>2023</v>
      </c>
      <c r="E94" s="75">
        <v>2.6</v>
      </c>
      <c r="F94" s="75">
        <v>6.9</v>
      </c>
      <c r="G94" s="75">
        <v>17.5</v>
      </c>
      <c r="H94" s="75">
        <v>44.5</v>
      </c>
      <c r="I94" s="75">
        <v>28.5</v>
      </c>
      <c r="J94" s="73">
        <v>14113</v>
      </c>
      <c r="K94" s="67"/>
      <c r="L94" s="67"/>
      <c r="M94" s="23"/>
      <c r="N94" s="23"/>
      <c r="O94" s="29"/>
    </row>
    <row r="95" spans="1:15" s="22" customFormat="1" ht="12.75" customHeight="1" x14ac:dyDescent="0.25">
      <c r="A95" s="67"/>
      <c r="B95" s="114" t="s">
        <v>669</v>
      </c>
      <c r="C95" s="114"/>
      <c r="D95" s="77">
        <v>2022</v>
      </c>
      <c r="E95" s="75">
        <v>2.7</v>
      </c>
      <c r="F95" s="75">
        <v>6.8</v>
      </c>
      <c r="G95" s="75">
        <v>18.2</v>
      </c>
      <c r="H95" s="75">
        <v>45.2</v>
      </c>
      <c r="I95" s="75">
        <v>27.1</v>
      </c>
      <c r="J95" s="73">
        <v>14157</v>
      </c>
      <c r="K95" s="67"/>
      <c r="L95" s="67"/>
      <c r="M95" s="23"/>
      <c r="N95" s="23"/>
      <c r="O95" s="29"/>
    </row>
    <row r="96" spans="1:15" s="22" customFormat="1" ht="12.75" customHeight="1" x14ac:dyDescent="0.25">
      <c r="A96" s="67"/>
      <c r="B96" s="114" t="s">
        <v>669</v>
      </c>
      <c r="C96" s="114"/>
      <c r="D96" s="77">
        <v>2021</v>
      </c>
      <c r="E96" s="75">
        <v>2.7</v>
      </c>
      <c r="F96" s="75">
        <v>6.4</v>
      </c>
      <c r="G96" s="75">
        <v>16.8</v>
      </c>
      <c r="H96" s="75">
        <v>45.6</v>
      </c>
      <c r="I96" s="75">
        <v>28.4</v>
      </c>
      <c r="J96" s="73">
        <v>13766</v>
      </c>
      <c r="K96" s="67"/>
      <c r="L96" s="67"/>
      <c r="M96" s="23"/>
      <c r="N96" s="23"/>
      <c r="O96" s="29"/>
    </row>
    <row r="97" spans="1:15" s="22" customFormat="1" ht="12.75" customHeight="1" x14ac:dyDescent="0.25">
      <c r="A97" s="67"/>
      <c r="B97" s="114" t="s">
        <v>669</v>
      </c>
      <c r="C97" s="114"/>
      <c r="D97" s="77">
        <v>2020</v>
      </c>
      <c r="E97" s="75">
        <v>3</v>
      </c>
      <c r="F97" s="75">
        <v>7.2</v>
      </c>
      <c r="G97" s="75">
        <v>17.5</v>
      </c>
      <c r="H97" s="75">
        <v>45.1</v>
      </c>
      <c r="I97" s="75">
        <v>27.2</v>
      </c>
      <c r="J97" s="73">
        <v>13503</v>
      </c>
      <c r="K97" s="67"/>
      <c r="L97" s="67"/>
      <c r="M97" s="23"/>
      <c r="N97" s="23"/>
      <c r="O97" s="29"/>
    </row>
    <row r="98" spans="1:15" s="22" customFormat="1" ht="12.75" customHeight="1" x14ac:dyDescent="0.25">
      <c r="A98" s="67"/>
      <c r="B98" s="114" t="s">
        <v>669</v>
      </c>
      <c r="C98" s="114"/>
      <c r="D98" s="77">
        <v>2019</v>
      </c>
      <c r="E98" s="75">
        <v>3</v>
      </c>
      <c r="F98" s="75">
        <v>7.4</v>
      </c>
      <c r="G98" s="75">
        <v>16.899999999999999</v>
      </c>
      <c r="H98" s="75">
        <v>45.8</v>
      </c>
      <c r="I98" s="75">
        <v>26.8</v>
      </c>
      <c r="J98" s="73">
        <v>13659</v>
      </c>
      <c r="K98" s="67"/>
      <c r="L98" s="67"/>
      <c r="M98" s="23"/>
      <c r="N98" s="23"/>
      <c r="O98" s="29"/>
    </row>
    <row r="99" spans="1:15" s="22" customFormat="1" ht="12.5" x14ac:dyDescent="0.25">
      <c r="A99" s="67"/>
      <c r="B99" s="111" t="s">
        <v>428</v>
      </c>
      <c r="C99" s="112"/>
      <c r="D99" s="112"/>
      <c r="E99" s="112"/>
      <c r="F99" s="112"/>
      <c r="G99" s="112"/>
      <c r="H99" s="112"/>
      <c r="I99" s="112"/>
      <c r="J99" s="113"/>
      <c r="K99" s="67"/>
      <c r="L99" s="67"/>
      <c r="M99" s="23" t="s">
        <v>428</v>
      </c>
      <c r="N99" s="23"/>
      <c r="O99" s="29"/>
    </row>
    <row r="100" spans="1:15" s="22" customFormat="1" ht="12.75" customHeight="1" x14ac:dyDescent="0.25">
      <c r="A100" s="67"/>
      <c r="B100" s="114" t="s">
        <v>669</v>
      </c>
      <c r="C100" s="114"/>
      <c r="D100" s="77">
        <v>2023</v>
      </c>
      <c r="E100" s="75">
        <v>10.8</v>
      </c>
      <c r="F100" s="75">
        <v>22.3</v>
      </c>
      <c r="G100" s="75">
        <v>24.9</v>
      </c>
      <c r="H100" s="75">
        <v>24.3</v>
      </c>
      <c r="I100" s="75">
        <v>17.8</v>
      </c>
      <c r="J100" s="73">
        <v>10771</v>
      </c>
      <c r="K100" s="67"/>
      <c r="L100" s="67"/>
      <c r="M100" s="23"/>
      <c r="N100" s="23"/>
      <c r="O100" s="29"/>
    </row>
    <row r="101" spans="1:15" s="22" customFormat="1" ht="12.5" x14ac:dyDescent="0.25">
      <c r="A101" s="67"/>
      <c r="B101" s="114" t="s">
        <v>669</v>
      </c>
      <c r="C101" s="114"/>
      <c r="D101" s="77">
        <v>2022</v>
      </c>
      <c r="E101" s="75">
        <v>10.6</v>
      </c>
      <c r="F101" s="75">
        <v>23.2</v>
      </c>
      <c r="G101" s="75">
        <v>25.5</v>
      </c>
      <c r="H101" s="75">
        <v>23.6</v>
      </c>
      <c r="I101" s="75">
        <v>17</v>
      </c>
      <c r="J101" s="73">
        <v>10474</v>
      </c>
      <c r="K101" s="67"/>
      <c r="L101" s="67"/>
      <c r="M101" s="23"/>
      <c r="N101" s="23"/>
      <c r="O101" s="29"/>
    </row>
    <row r="102" spans="1:15" s="22" customFormat="1" ht="12.5" x14ac:dyDescent="0.25">
      <c r="A102" s="67"/>
      <c r="B102" s="114" t="s">
        <v>669</v>
      </c>
      <c r="C102" s="114"/>
      <c r="D102" s="77">
        <v>2021</v>
      </c>
      <c r="E102" s="75">
        <v>10.1</v>
      </c>
      <c r="F102" s="75">
        <v>22</v>
      </c>
      <c r="G102" s="75">
        <v>25.1</v>
      </c>
      <c r="H102" s="75">
        <v>25.3</v>
      </c>
      <c r="I102" s="75">
        <v>17.5</v>
      </c>
      <c r="J102" s="73">
        <v>10012</v>
      </c>
      <c r="K102" s="67"/>
      <c r="L102" s="67"/>
      <c r="M102" s="23"/>
      <c r="N102" s="23"/>
      <c r="O102" s="29"/>
    </row>
    <row r="103" spans="1:15" s="22" customFormat="1" ht="12.5" x14ac:dyDescent="0.25">
      <c r="A103" s="67"/>
      <c r="B103" s="114" t="s">
        <v>669</v>
      </c>
      <c r="C103" s="114"/>
      <c r="D103" s="77">
        <v>2020</v>
      </c>
      <c r="E103" s="75">
        <v>11</v>
      </c>
      <c r="F103" s="75">
        <v>23.3</v>
      </c>
      <c r="G103" s="75">
        <v>26.5</v>
      </c>
      <c r="H103" s="75">
        <v>22.9</v>
      </c>
      <c r="I103" s="75">
        <v>16.3</v>
      </c>
      <c r="J103" s="73">
        <v>9559</v>
      </c>
      <c r="K103" s="67"/>
      <c r="L103" s="67"/>
      <c r="M103" s="23"/>
      <c r="N103" s="23"/>
      <c r="O103" s="29"/>
    </row>
    <row r="104" spans="1:15" s="22" customFormat="1" ht="12.5" x14ac:dyDescent="0.25">
      <c r="A104" s="67"/>
      <c r="B104" s="114" t="s">
        <v>669</v>
      </c>
      <c r="C104" s="114"/>
      <c r="D104" s="77">
        <v>2019</v>
      </c>
      <c r="E104" s="75">
        <v>11.1</v>
      </c>
      <c r="F104" s="75">
        <v>22.4</v>
      </c>
      <c r="G104" s="75">
        <v>26</v>
      </c>
      <c r="H104" s="75">
        <v>23.9</v>
      </c>
      <c r="I104" s="75">
        <v>16.600000000000001</v>
      </c>
      <c r="J104" s="73">
        <v>9794</v>
      </c>
      <c r="K104" s="67"/>
      <c r="L104" s="67"/>
      <c r="M104" s="23"/>
      <c r="N104" s="23"/>
      <c r="O104" s="29"/>
    </row>
    <row r="105" spans="1:15" s="22" customFormat="1" ht="12.5" x14ac:dyDescent="0.25">
      <c r="A105" s="67"/>
      <c r="B105" s="111" t="s">
        <v>429</v>
      </c>
      <c r="C105" s="112"/>
      <c r="D105" s="112"/>
      <c r="E105" s="112"/>
      <c r="F105" s="112"/>
      <c r="G105" s="112"/>
      <c r="H105" s="112"/>
      <c r="I105" s="112"/>
      <c r="J105" s="113"/>
      <c r="K105" s="67"/>
      <c r="L105" s="67"/>
      <c r="M105" s="23" t="s">
        <v>429</v>
      </c>
      <c r="N105" s="23"/>
      <c r="O105" s="29"/>
    </row>
    <row r="106" spans="1:15" x14ac:dyDescent="0.3">
      <c r="A106" s="67"/>
      <c r="B106" s="114" t="s">
        <v>669</v>
      </c>
      <c r="C106" s="114"/>
      <c r="D106" s="77">
        <v>2023</v>
      </c>
      <c r="E106" s="75">
        <v>3.8</v>
      </c>
      <c r="F106" s="75">
        <v>8.8000000000000007</v>
      </c>
      <c r="G106" s="75">
        <v>21.1</v>
      </c>
      <c r="H106" s="75">
        <v>42.4</v>
      </c>
      <c r="I106" s="75">
        <v>23.8</v>
      </c>
      <c r="J106" s="73">
        <v>13994</v>
      </c>
      <c r="K106" s="67"/>
      <c r="L106" s="67"/>
    </row>
    <row r="107" spans="1:15" x14ac:dyDescent="0.3">
      <c r="A107" s="67"/>
      <c r="B107" s="114" t="s">
        <v>669</v>
      </c>
      <c r="C107" s="114"/>
      <c r="D107" s="77">
        <v>2022</v>
      </c>
      <c r="E107" s="75">
        <v>3.6</v>
      </c>
      <c r="F107" s="75">
        <v>9.1</v>
      </c>
      <c r="G107" s="75">
        <v>22.7</v>
      </c>
      <c r="H107" s="75">
        <v>42.2</v>
      </c>
      <c r="I107" s="75">
        <v>22.3</v>
      </c>
      <c r="J107" s="73">
        <v>14055</v>
      </c>
      <c r="K107" s="67"/>
      <c r="L107" s="67"/>
    </row>
    <row r="108" spans="1:15" x14ac:dyDescent="0.3">
      <c r="A108" s="67"/>
      <c r="B108" s="114" t="s">
        <v>669</v>
      </c>
      <c r="C108" s="114"/>
      <c r="D108" s="77">
        <v>2021</v>
      </c>
      <c r="E108" s="75">
        <v>3.8</v>
      </c>
      <c r="F108" s="75">
        <v>8.3000000000000007</v>
      </c>
      <c r="G108" s="75">
        <v>20.9</v>
      </c>
      <c r="H108" s="75">
        <v>43.4</v>
      </c>
      <c r="I108" s="75">
        <v>23.6</v>
      </c>
      <c r="J108" s="73">
        <v>13628</v>
      </c>
      <c r="K108" s="67"/>
      <c r="L108" s="67"/>
    </row>
    <row r="109" spans="1:15" x14ac:dyDescent="0.3">
      <c r="A109" s="67"/>
      <c r="B109" s="114" t="s">
        <v>669</v>
      </c>
      <c r="C109" s="114"/>
      <c r="D109" s="77">
        <v>2020</v>
      </c>
      <c r="E109" s="75">
        <v>4.0999999999999996</v>
      </c>
      <c r="F109" s="75">
        <v>9.4</v>
      </c>
      <c r="G109" s="75">
        <v>22.2</v>
      </c>
      <c r="H109" s="75">
        <v>42.1</v>
      </c>
      <c r="I109" s="75">
        <v>22.2</v>
      </c>
      <c r="J109" s="73">
        <v>13336</v>
      </c>
      <c r="K109" s="67"/>
      <c r="L109" s="67"/>
    </row>
    <row r="110" spans="1:15" x14ac:dyDescent="0.3">
      <c r="A110" s="67"/>
      <c r="B110" s="114" t="s">
        <v>669</v>
      </c>
      <c r="C110" s="114"/>
      <c r="D110" s="77">
        <v>2019</v>
      </c>
      <c r="E110" s="75">
        <v>4</v>
      </c>
      <c r="F110" s="75">
        <v>9.3000000000000007</v>
      </c>
      <c r="G110" s="75">
        <v>22</v>
      </c>
      <c r="H110" s="75">
        <v>42.4</v>
      </c>
      <c r="I110" s="75">
        <v>22.2</v>
      </c>
      <c r="J110" s="73">
        <v>13522</v>
      </c>
      <c r="K110" s="67"/>
      <c r="L110" s="67"/>
    </row>
    <row r="111" spans="1:15" x14ac:dyDescent="0.3">
      <c r="A111" s="67"/>
      <c r="B111" s="111" t="s">
        <v>430</v>
      </c>
      <c r="C111" s="112"/>
      <c r="D111" s="112"/>
      <c r="E111" s="112"/>
      <c r="F111" s="112"/>
      <c r="G111" s="112"/>
      <c r="H111" s="112"/>
      <c r="I111" s="112"/>
      <c r="J111" s="113"/>
      <c r="K111" s="67"/>
      <c r="L111" s="67"/>
      <c r="M111" s="27" t="s">
        <v>430</v>
      </c>
    </row>
    <row r="112" spans="1:15" x14ac:dyDescent="0.3">
      <c r="A112" s="67"/>
      <c r="B112" s="114" t="s">
        <v>669</v>
      </c>
      <c r="C112" s="114"/>
      <c r="D112" s="77">
        <v>2023</v>
      </c>
      <c r="E112" s="75">
        <v>4.2</v>
      </c>
      <c r="F112" s="75">
        <v>9.8000000000000007</v>
      </c>
      <c r="G112" s="75">
        <v>22.8</v>
      </c>
      <c r="H112" s="75">
        <v>39.700000000000003</v>
      </c>
      <c r="I112" s="75">
        <v>23.5</v>
      </c>
      <c r="J112" s="73">
        <v>14536</v>
      </c>
      <c r="K112" s="67"/>
      <c r="L112" s="67"/>
    </row>
    <row r="113" spans="1:13" x14ac:dyDescent="0.3">
      <c r="A113" s="67"/>
      <c r="B113" s="114" t="s">
        <v>669</v>
      </c>
      <c r="C113" s="114"/>
      <c r="D113" s="77">
        <v>2022</v>
      </c>
      <c r="E113" s="75">
        <v>4.2</v>
      </c>
      <c r="F113" s="75">
        <v>9.8000000000000007</v>
      </c>
      <c r="G113" s="75">
        <v>23.3</v>
      </c>
      <c r="H113" s="75">
        <v>39.4</v>
      </c>
      <c r="I113" s="75">
        <v>23.2</v>
      </c>
      <c r="J113" s="73">
        <v>14663</v>
      </c>
      <c r="K113" s="67"/>
      <c r="L113" s="67"/>
    </row>
    <row r="114" spans="1:13" x14ac:dyDescent="0.3">
      <c r="A114" s="67"/>
      <c r="B114" s="114" t="s">
        <v>669</v>
      </c>
      <c r="C114" s="114"/>
      <c r="D114" s="77">
        <v>2021</v>
      </c>
      <c r="E114" s="75">
        <v>4.5999999999999996</v>
      </c>
      <c r="F114" s="75">
        <v>8.6999999999999993</v>
      </c>
      <c r="G114" s="75">
        <v>20.5</v>
      </c>
      <c r="H114" s="75">
        <v>39.5</v>
      </c>
      <c r="I114" s="75">
        <v>26.7</v>
      </c>
      <c r="J114" s="73">
        <v>14172</v>
      </c>
      <c r="K114" s="67"/>
      <c r="L114" s="67"/>
    </row>
    <row r="115" spans="1:13" x14ac:dyDescent="0.3">
      <c r="A115" s="67"/>
      <c r="B115" s="114" t="s">
        <v>669</v>
      </c>
      <c r="C115" s="114"/>
      <c r="D115" s="77">
        <v>2020</v>
      </c>
      <c r="E115" s="75">
        <v>4.0999999999999996</v>
      </c>
      <c r="F115" s="75">
        <v>8.1999999999999993</v>
      </c>
      <c r="G115" s="75">
        <v>20</v>
      </c>
      <c r="H115" s="75">
        <v>39.1</v>
      </c>
      <c r="I115" s="75">
        <v>28.7</v>
      </c>
      <c r="J115" s="73">
        <v>14055</v>
      </c>
      <c r="K115" s="67"/>
      <c r="L115" s="67"/>
    </row>
    <row r="116" spans="1:13" x14ac:dyDescent="0.3">
      <c r="A116" s="67"/>
      <c r="B116" s="114" t="s">
        <v>669</v>
      </c>
      <c r="C116" s="114"/>
      <c r="D116" s="77">
        <v>2019</v>
      </c>
      <c r="E116" s="75">
        <v>4.0999999999999996</v>
      </c>
      <c r="F116" s="75">
        <v>7.9</v>
      </c>
      <c r="G116" s="75">
        <v>19.2</v>
      </c>
      <c r="H116" s="75">
        <v>39.4</v>
      </c>
      <c r="I116" s="75">
        <v>29.4</v>
      </c>
      <c r="J116" s="73">
        <v>14109</v>
      </c>
      <c r="K116" s="67"/>
      <c r="L116" s="67"/>
    </row>
    <row r="117" spans="1:13" x14ac:dyDescent="0.3">
      <c r="A117" s="67"/>
      <c r="B117" s="111" t="s">
        <v>431</v>
      </c>
      <c r="C117" s="112"/>
      <c r="D117" s="112"/>
      <c r="E117" s="112"/>
      <c r="F117" s="112"/>
      <c r="G117" s="112"/>
      <c r="H117" s="112"/>
      <c r="I117" s="112"/>
      <c r="J117" s="113"/>
      <c r="K117" s="67"/>
      <c r="L117" s="67"/>
      <c r="M117" s="27" t="s">
        <v>431</v>
      </c>
    </row>
    <row r="118" spans="1:13" x14ac:dyDescent="0.3">
      <c r="A118" s="67"/>
      <c r="B118" s="114" t="s">
        <v>669</v>
      </c>
      <c r="C118" s="114"/>
      <c r="D118" s="77">
        <v>2023</v>
      </c>
      <c r="E118" s="75">
        <v>3.3</v>
      </c>
      <c r="F118" s="75">
        <v>6.2</v>
      </c>
      <c r="G118" s="75">
        <v>12.5</v>
      </c>
      <c r="H118" s="75">
        <v>40.6</v>
      </c>
      <c r="I118" s="75">
        <v>37.4</v>
      </c>
      <c r="J118" s="73">
        <v>12935</v>
      </c>
      <c r="K118" s="67"/>
      <c r="L118" s="67"/>
    </row>
    <row r="119" spans="1:13" x14ac:dyDescent="0.3">
      <c r="A119" s="67"/>
      <c r="B119" s="114" t="s">
        <v>669</v>
      </c>
      <c r="C119" s="114"/>
      <c r="D119" s="77">
        <v>2022</v>
      </c>
      <c r="E119" s="75">
        <v>3.3</v>
      </c>
      <c r="F119" s="75">
        <v>6.3</v>
      </c>
      <c r="G119" s="75">
        <v>12.5</v>
      </c>
      <c r="H119" s="75">
        <v>41.4</v>
      </c>
      <c r="I119" s="75">
        <v>36.5</v>
      </c>
      <c r="J119" s="73">
        <v>13283</v>
      </c>
      <c r="K119" s="67"/>
      <c r="L119" s="67"/>
    </row>
    <row r="120" spans="1:13" x14ac:dyDescent="0.3">
      <c r="A120" s="67"/>
      <c r="B120" s="114" t="s">
        <v>669</v>
      </c>
      <c r="C120" s="114"/>
      <c r="D120" s="77">
        <v>2021</v>
      </c>
      <c r="E120" s="75">
        <v>3</v>
      </c>
      <c r="F120" s="75">
        <v>5.9</v>
      </c>
      <c r="G120" s="75">
        <v>11.4</v>
      </c>
      <c r="H120" s="75">
        <v>40.5</v>
      </c>
      <c r="I120" s="75">
        <v>39.200000000000003</v>
      </c>
      <c r="J120" s="73">
        <v>12973</v>
      </c>
      <c r="K120" s="67"/>
      <c r="L120" s="67"/>
    </row>
    <row r="121" spans="1:13" x14ac:dyDescent="0.3">
      <c r="A121" s="67"/>
      <c r="B121" s="114" t="s">
        <v>669</v>
      </c>
      <c r="C121" s="114"/>
      <c r="D121" s="77">
        <v>2020</v>
      </c>
      <c r="E121" s="75">
        <v>2.8</v>
      </c>
      <c r="F121" s="75">
        <v>6</v>
      </c>
      <c r="G121" s="75">
        <v>10.6</v>
      </c>
      <c r="H121" s="75">
        <v>40.9</v>
      </c>
      <c r="I121" s="75">
        <v>39.799999999999997</v>
      </c>
      <c r="J121" s="73">
        <v>12915</v>
      </c>
      <c r="K121" s="67"/>
      <c r="L121" s="67"/>
    </row>
    <row r="122" spans="1:13" x14ac:dyDescent="0.3">
      <c r="A122" s="67"/>
      <c r="B122" s="114" t="s">
        <v>669</v>
      </c>
      <c r="C122" s="114"/>
      <c r="D122" s="77">
        <v>2019</v>
      </c>
      <c r="E122" s="75">
        <v>3.3</v>
      </c>
      <c r="F122" s="75">
        <v>6</v>
      </c>
      <c r="G122" s="75">
        <v>11.6</v>
      </c>
      <c r="H122" s="75">
        <v>40.700000000000003</v>
      </c>
      <c r="I122" s="75">
        <v>38.299999999999997</v>
      </c>
      <c r="J122" s="73">
        <v>13284</v>
      </c>
      <c r="K122" s="67"/>
      <c r="L122" s="67"/>
    </row>
    <row r="123" spans="1:13" x14ac:dyDescent="0.3">
      <c r="A123" s="67"/>
      <c r="B123" s="111" t="s">
        <v>432</v>
      </c>
      <c r="C123" s="112"/>
      <c r="D123" s="112"/>
      <c r="E123" s="112"/>
      <c r="F123" s="112"/>
      <c r="G123" s="112"/>
      <c r="H123" s="112"/>
      <c r="I123" s="112"/>
      <c r="J123" s="113"/>
      <c r="K123" s="67"/>
      <c r="L123" s="67"/>
      <c r="M123" s="27" t="s">
        <v>432</v>
      </c>
    </row>
    <row r="124" spans="1:13" x14ac:dyDescent="0.3">
      <c r="A124" s="67"/>
      <c r="B124" s="114" t="s">
        <v>669</v>
      </c>
      <c r="C124" s="114"/>
      <c r="D124" s="77">
        <v>2023</v>
      </c>
      <c r="E124" s="75">
        <v>4.0999999999999996</v>
      </c>
      <c r="F124" s="75">
        <v>8.6</v>
      </c>
      <c r="G124" s="75">
        <v>14.1</v>
      </c>
      <c r="H124" s="75">
        <v>33.700000000000003</v>
      </c>
      <c r="I124" s="75">
        <v>39.4</v>
      </c>
      <c r="J124" s="73">
        <v>9793</v>
      </c>
      <c r="K124" s="67"/>
      <c r="L124" s="67"/>
    </row>
    <row r="125" spans="1:13" x14ac:dyDescent="0.3">
      <c r="A125" s="67"/>
      <c r="B125" s="114" t="s">
        <v>669</v>
      </c>
      <c r="C125" s="114"/>
      <c r="D125" s="77">
        <v>2022</v>
      </c>
      <c r="E125" s="75">
        <v>4.9000000000000004</v>
      </c>
      <c r="F125" s="75">
        <v>9.6</v>
      </c>
      <c r="G125" s="75">
        <v>14</v>
      </c>
      <c r="H125" s="75">
        <v>33.6</v>
      </c>
      <c r="I125" s="75">
        <v>38</v>
      </c>
      <c r="J125" s="73">
        <v>9540</v>
      </c>
      <c r="K125" s="67"/>
      <c r="L125" s="67"/>
    </row>
    <row r="126" spans="1:13" x14ac:dyDescent="0.3">
      <c r="A126" s="67"/>
      <c r="B126" s="114" t="s">
        <v>669</v>
      </c>
      <c r="C126" s="114"/>
      <c r="D126" s="77">
        <v>2021</v>
      </c>
      <c r="E126" s="75">
        <v>4.3</v>
      </c>
      <c r="F126" s="75">
        <v>8.1</v>
      </c>
      <c r="G126" s="75">
        <v>12.9</v>
      </c>
      <c r="H126" s="75">
        <v>34.299999999999997</v>
      </c>
      <c r="I126" s="75">
        <v>40.4</v>
      </c>
      <c r="J126" s="73">
        <v>8719</v>
      </c>
      <c r="K126" s="67"/>
      <c r="L126" s="67"/>
    </row>
    <row r="127" spans="1:13" x14ac:dyDescent="0.3">
      <c r="A127" s="67"/>
      <c r="B127" s="114" t="s">
        <v>669</v>
      </c>
      <c r="C127" s="114"/>
      <c r="D127" s="77">
        <v>2020</v>
      </c>
      <c r="E127" s="75">
        <v>4.7</v>
      </c>
      <c r="F127" s="75">
        <v>8.5</v>
      </c>
      <c r="G127" s="75">
        <v>12</v>
      </c>
      <c r="H127" s="75">
        <v>33.4</v>
      </c>
      <c r="I127" s="75">
        <v>41.3</v>
      </c>
      <c r="J127" s="73">
        <v>8100</v>
      </c>
      <c r="K127" s="67"/>
      <c r="L127" s="67"/>
    </row>
    <row r="128" spans="1:13" x14ac:dyDescent="0.3">
      <c r="A128" s="67"/>
      <c r="B128" s="114" t="s">
        <v>669</v>
      </c>
      <c r="C128" s="114"/>
      <c r="D128" s="77">
        <v>2019</v>
      </c>
      <c r="E128" s="75">
        <v>5.2</v>
      </c>
      <c r="F128" s="75">
        <v>8.1999999999999993</v>
      </c>
      <c r="G128" s="75">
        <v>13.7</v>
      </c>
      <c r="H128" s="75">
        <v>33.4</v>
      </c>
      <c r="I128" s="75">
        <v>39.6</v>
      </c>
      <c r="J128" s="73">
        <v>7891</v>
      </c>
      <c r="K128" s="67"/>
      <c r="L128" s="67"/>
    </row>
    <row r="129" spans="1:13" x14ac:dyDescent="0.3">
      <c r="A129" s="67"/>
      <c r="B129" s="111" t="s">
        <v>433</v>
      </c>
      <c r="C129" s="112"/>
      <c r="D129" s="112"/>
      <c r="E129" s="112"/>
      <c r="F129" s="112"/>
      <c r="G129" s="112"/>
      <c r="H129" s="112"/>
      <c r="I129" s="112"/>
      <c r="J129" s="113"/>
      <c r="K129" s="67"/>
      <c r="L129" s="67"/>
      <c r="M129" s="27" t="s">
        <v>433</v>
      </c>
    </row>
    <row r="130" spans="1:13" x14ac:dyDescent="0.3">
      <c r="A130" s="67"/>
      <c r="B130" s="114" t="s">
        <v>669</v>
      </c>
      <c r="C130" s="114"/>
      <c r="D130" s="77">
        <v>2023</v>
      </c>
      <c r="E130" s="75">
        <v>8.1</v>
      </c>
      <c r="F130" s="75">
        <v>11.6</v>
      </c>
      <c r="G130" s="75">
        <v>17.100000000000001</v>
      </c>
      <c r="H130" s="75">
        <v>35.799999999999997</v>
      </c>
      <c r="I130" s="75">
        <v>27.4</v>
      </c>
      <c r="J130" s="73">
        <v>10412</v>
      </c>
      <c r="K130" s="67"/>
      <c r="L130" s="67"/>
    </row>
    <row r="131" spans="1:13" x14ac:dyDescent="0.3">
      <c r="A131" s="67"/>
      <c r="B131" s="114" t="s">
        <v>669</v>
      </c>
      <c r="C131" s="114"/>
      <c r="D131" s="77">
        <v>2022</v>
      </c>
      <c r="E131" s="75">
        <v>8.8000000000000007</v>
      </c>
      <c r="F131" s="75">
        <v>12.2</v>
      </c>
      <c r="G131" s="75">
        <v>16.8</v>
      </c>
      <c r="H131" s="75">
        <v>35.4</v>
      </c>
      <c r="I131" s="75">
        <v>26.8</v>
      </c>
      <c r="J131" s="73">
        <v>10514</v>
      </c>
      <c r="K131" s="67"/>
      <c r="L131" s="67"/>
    </row>
    <row r="132" spans="1:13" x14ac:dyDescent="0.3">
      <c r="A132" s="67"/>
      <c r="B132" s="114" t="s">
        <v>669</v>
      </c>
      <c r="C132" s="114"/>
      <c r="D132" s="77">
        <v>2021</v>
      </c>
      <c r="E132" s="75">
        <v>8.4</v>
      </c>
      <c r="F132" s="75">
        <v>11.7</v>
      </c>
      <c r="G132" s="75">
        <v>16</v>
      </c>
      <c r="H132" s="75">
        <v>35.9</v>
      </c>
      <c r="I132" s="75">
        <v>28</v>
      </c>
      <c r="J132" s="73">
        <v>10286</v>
      </c>
      <c r="K132" s="67"/>
      <c r="L132" s="67"/>
    </row>
    <row r="133" spans="1:13" x14ac:dyDescent="0.3">
      <c r="A133" s="67"/>
      <c r="B133" s="114" t="s">
        <v>669</v>
      </c>
      <c r="C133" s="114"/>
      <c r="D133" s="77">
        <v>2020</v>
      </c>
      <c r="E133" s="75">
        <v>8.6999999999999993</v>
      </c>
      <c r="F133" s="75">
        <v>11.8</v>
      </c>
      <c r="G133" s="75">
        <v>16.5</v>
      </c>
      <c r="H133" s="75">
        <v>35.200000000000003</v>
      </c>
      <c r="I133" s="75">
        <v>27.8</v>
      </c>
      <c r="J133" s="73">
        <v>10211</v>
      </c>
      <c r="K133" s="67"/>
      <c r="L133" s="67"/>
    </row>
    <row r="134" spans="1:13" x14ac:dyDescent="0.3">
      <c r="A134" s="67"/>
      <c r="B134" s="114" t="s">
        <v>669</v>
      </c>
      <c r="C134" s="114"/>
      <c r="D134" s="77">
        <v>2019</v>
      </c>
      <c r="E134" s="75">
        <v>8.3000000000000007</v>
      </c>
      <c r="F134" s="75">
        <v>12.3</v>
      </c>
      <c r="G134" s="75">
        <v>17.399999999999999</v>
      </c>
      <c r="H134" s="75">
        <v>35.299999999999997</v>
      </c>
      <c r="I134" s="75">
        <v>26.8</v>
      </c>
      <c r="J134" s="73">
        <v>10578</v>
      </c>
      <c r="K134" s="67"/>
      <c r="L134" s="67"/>
    </row>
    <row r="135" spans="1:13" x14ac:dyDescent="0.3">
      <c r="A135" s="67"/>
      <c r="B135" s="111" t="s">
        <v>434</v>
      </c>
      <c r="C135" s="112"/>
      <c r="D135" s="112"/>
      <c r="E135" s="112"/>
      <c r="F135" s="112"/>
      <c r="G135" s="112"/>
      <c r="H135" s="112"/>
      <c r="I135" s="112"/>
      <c r="J135" s="113"/>
      <c r="K135" s="67"/>
      <c r="L135" s="67"/>
      <c r="M135" s="27" t="s">
        <v>434</v>
      </c>
    </row>
    <row r="136" spans="1:13" x14ac:dyDescent="0.3">
      <c r="A136" s="67"/>
      <c r="B136" s="114" t="s">
        <v>669</v>
      </c>
      <c r="C136" s="114"/>
      <c r="D136" s="77">
        <v>2023</v>
      </c>
      <c r="E136" s="75">
        <v>1.3</v>
      </c>
      <c r="F136" s="75">
        <v>3.4</v>
      </c>
      <c r="G136" s="75">
        <v>8.6</v>
      </c>
      <c r="H136" s="75">
        <v>40.5</v>
      </c>
      <c r="I136" s="75">
        <v>46.3</v>
      </c>
      <c r="J136" s="73">
        <v>14754</v>
      </c>
      <c r="K136" s="67"/>
      <c r="L136" s="67"/>
    </row>
    <row r="137" spans="1:13" x14ac:dyDescent="0.3">
      <c r="A137" s="67"/>
      <c r="B137" s="114" t="s">
        <v>669</v>
      </c>
      <c r="C137" s="114"/>
      <c r="D137" s="77">
        <v>2022</v>
      </c>
      <c r="E137" s="75">
        <v>1.4</v>
      </c>
      <c r="F137" s="75">
        <v>3.6</v>
      </c>
      <c r="G137" s="75">
        <v>9</v>
      </c>
      <c r="H137" s="75">
        <v>41.4</v>
      </c>
      <c r="I137" s="75">
        <v>44.5</v>
      </c>
      <c r="J137" s="73">
        <v>15131</v>
      </c>
      <c r="K137" s="67"/>
      <c r="L137" s="67"/>
    </row>
    <row r="138" spans="1:13" x14ac:dyDescent="0.3">
      <c r="A138" s="67"/>
      <c r="B138" s="114" t="s">
        <v>669</v>
      </c>
      <c r="C138" s="114"/>
      <c r="D138" s="77">
        <v>2021</v>
      </c>
      <c r="E138" s="75">
        <v>1.2</v>
      </c>
      <c r="F138" s="75">
        <v>4.0999999999999996</v>
      </c>
      <c r="G138" s="75">
        <v>7.5</v>
      </c>
      <c r="H138" s="75">
        <v>40.799999999999997</v>
      </c>
      <c r="I138" s="75">
        <v>46.4</v>
      </c>
      <c r="J138" s="73">
        <v>14733</v>
      </c>
      <c r="K138" s="67"/>
      <c r="L138" s="67"/>
    </row>
    <row r="139" spans="1:13" x14ac:dyDescent="0.3">
      <c r="A139" s="67"/>
      <c r="B139" s="114" t="s">
        <v>669</v>
      </c>
      <c r="C139" s="114"/>
      <c r="D139" s="77">
        <v>2020</v>
      </c>
      <c r="E139" s="75">
        <v>1.4</v>
      </c>
      <c r="F139" s="75">
        <v>3.8</v>
      </c>
      <c r="G139" s="75">
        <v>7.4</v>
      </c>
      <c r="H139" s="75">
        <v>39.200000000000003</v>
      </c>
      <c r="I139" s="75">
        <v>48.2</v>
      </c>
      <c r="J139" s="73">
        <v>14812</v>
      </c>
      <c r="K139" s="67"/>
      <c r="L139" s="67"/>
    </row>
    <row r="140" spans="1:13" x14ac:dyDescent="0.3">
      <c r="A140" s="67"/>
      <c r="B140" s="114" t="s">
        <v>669</v>
      </c>
      <c r="C140" s="114"/>
      <c r="D140" s="77">
        <v>2019</v>
      </c>
      <c r="E140" s="75">
        <v>1.6</v>
      </c>
      <c r="F140" s="75">
        <v>4.4000000000000004</v>
      </c>
      <c r="G140" s="75">
        <v>7.6</v>
      </c>
      <c r="H140" s="75">
        <v>40</v>
      </c>
      <c r="I140" s="75">
        <v>46.4</v>
      </c>
      <c r="J140" s="73">
        <v>15073</v>
      </c>
      <c r="K140" s="67"/>
      <c r="L140" s="67"/>
    </row>
    <row r="141" spans="1:13" x14ac:dyDescent="0.3">
      <c r="A141" s="67"/>
      <c r="B141" s="111" t="s">
        <v>562</v>
      </c>
      <c r="C141" s="112"/>
      <c r="D141" s="112"/>
      <c r="E141" s="112"/>
      <c r="F141" s="112"/>
      <c r="G141" s="112"/>
      <c r="H141" s="112"/>
      <c r="I141" s="112"/>
      <c r="J141" s="113"/>
      <c r="K141" s="67"/>
      <c r="L141" s="67"/>
      <c r="M141" s="27" t="s">
        <v>562</v>
      </c>
    </row>
    <row r="142" spans="1:13" x14ac:dyDescent="0.3">
      <c r="A142" s="67"/>
      <c r="B142" s="114" t="s">
        <v>669</v>
      </c>
      <c r="C142" s="114"/>
      <c r="D142" s="77">
        <v>2023</v>
      </c>
      <c r="E142" s="75">
        <v>1</v>
      </c>
      <c r="F142" s="75">
        <v>2.5</v>
      </c>
      <c r="G142" s="75">
        <v>9.9</v>
      </c>
      <c r="H142" s="75">
        <v>42.2</v>
      </c>
      <c r="I142" s="75">
        <v>44.4</v>
      </c>
      <c r="J142" s="73">
        <v>14514</v>
      </c>
      <c r="K142" s="67"/>
      <c r="L142" s="67"/>
    </row>
    <row r="143" spans="1:13" x14ac:dyDescent="0.3">
      <c r="A143" s="67"/>
      <c r="B143" s="114" t="s">
        <v>669</v>
      </c>
      <c r="C143" s="114"/>
      <c r="D143" s="77">
        <v>2022</v>
      </c>
      <c r="E143" s="75">
        <v>1.1000000000000001</v>
      </c>
      <c r="F143" s="75">
        <v>2.6</v>
      </c>
      <c r="G143" s="75">
        <v>10.5</v>
      </c>
      <c r="H143" s="75">
        <v>42.5</v>
      </c>
      <c r="I143" s="75">
        <v>43.4</v>
      </c>
      <c r="J143" s="73">
        <v>14788</v>
      </c>
      <c r="K143" s="67"/>
      <c r="L143" s="67"/>
    </row>
    <row r="144" spans="1:13" x14ac:dyDescent="0.3">
      <c r="A144" s="67"/>
      <c r="B144" s="114" t="s">
        <v>669</v>
      </c>
      <c r="C144" s="114"/>
      <c r="D144" s="77">
        <v>2021</v>
      </c>
      <c r="E144" s="75">
        <v>1.4</v>
      </c>
      <c r="F144" s="75">
        <v>3.9</v>
      </c>
      <c r="G144" s="75">
        <v>10.199999999999999</v>
      </c>
      <c r="H144" s="75">
        <v>41.6</v>
      </c>
      <c r="I144" s="75">
        <v>43</v>
      </c>
      <c r="J144" s="73">
        <v>12503</v>
      </c>
      <c r="K144" s="67"/>
      <c r="L144" s="67"/>
    </row>
    <row r="145" spans="1:13" x14ac:dyDescent="0.3">
      <c r="A145" s="67"/>
      <c r="B145" s="114" t="s">
        <v>669</v>
      </c>
      <c r="C145" s="114"/>
      <c r="D145" s="77">
        <v>2020</v>
      </c>
      <c r="E145" s="75">
        <v>1.4</v>
      </c>
      <c r="F145" s="75">
        <v>3.6</v>
      </c>
      <c r="G145" s="75">
        <v>10</v>
      </c>
      <c r="H145" s="75">
        <v>40.299999999999997</v>
      </c>
      <c r="I145" s="75">
        <v>44.7</v>
      </c>
      <c r="J145" s="73">
        <v>12901</v>
      </c>
      <c r="K145" s="67"/>
      <c r="L145" s="67"/>
    </row>
    <row r="146" spans="1:13" x14ac:dyDescent="0.3">
      <c r="A146" s="67"/>
      <c r="B146" s="114" t="s">
        <v>669</v>
      </c>
      <c r="C146" s="114"/>
      <c r="D146" s="77">
        <v>2019</v>
      </c>
      <c r="E146" s="75">
        <v>1.5</v>
      </c>
      <c r="F146" s="75">
        <v>4</v>
      </c>
      <c r="G146" s="75">
        <v>9.9</v>
      </c>
      <c r="H146" s="75">
        <v>41</v>
      </c>
      <c r="I146" s="75">
        <v>43.5</v>
      </c>
      <c r="J146" s="73">
        <v>13477</v>
      </c>
      <c r="K146" s="67"/>
      <c r="L146" s="67"/>
    </row>
    <row r="147" spans="1:13" x14ac:dyDescent="0.3">
      <c r="A147" s="67"/>
      <c r="B147" s="111" t="s">
        <v>435</v>
      </c>
      <c r="C147" s="112"/>
      <c r="D147" s="112"/>
      <c r="E147" s="112"/>
      <c r="F147" s="112"/>
      <c r="G147" s="112"/>
      <c r="H147" s="112"/>
      <c r="I147" s="112"/>
      <c r="J147" s="113"/>
      <c r="K147" s="67"/>
      <c r="L147" s="67"/>
      <c r="M147" s="27" t="s">
        <v>435</v>
      </c>
    </row>
    <row r="148" spans="1:13" x14ac:dyDescent="0.3">
      <c r="A148" s="67"/>
      <c r="B148" s="114" t="s">
        <v>669</v>
      </c>
      <c r="C148" s="114"/>
      <c r="D148" s="77">
        <v>2023</v>
      </c>
      <c r="E148" s="75">
        <v>1.9</v>
      </c>
      <c r="F148" s="75">
        <v>5.8</v>
      </c>
      <c r="G148" s="75">
        <v>9.1999999999999993</v>
      </c>
      <c r="H148" s="75">
        <v>39.799999999999997</v>
      </c>
      <c r="I148" s="75">
        <v>43.3</v>
      </c>
      <c r="J148" s="73">
        <v>15360</v>
      </c>
      <c r="K148" s="67"/>
      <c r="L148" s="67"/>
    </row>
    <row r="149" spans="1:13" x14ac:dyDescent="0.3">
      <c r="A149" s="67"/>
      <c r="B149" s="114" t="s">
        <v>669</v>
      </c>
      <c r="C149" s="114"/>
      <c r="D149" s="77">
        <v>2022</v>
      </c>
      <c r="E149" s="75">
        <v>2.2000000000000002</v>
      </c>
      <c r="F149" s="75">
        <v>6.9</v>
      </c>
      <c r="G149" s="75">
        <v>10.199999999999999</v>
      </c>
      <c r="H149" s="75">
        <v>39.799999999999997</v>
      </c>
      <c r="I149" s="75">
        <v>40.9</v>
      </c>
      <c r="J149" s="73">
        <v>15622</v>
      </c>
      <c r="K149" s="67"/>
      <c r="L149" s="67"/>
    </row>
    <row r="150" spans="1:13" x14ac:dyDescent="0.3">
      <c r="A150" s="67"/>
      <c r="B150" s="114" t="s">
        <v>669</v>
      </c>
      <c r="C150" s="114"/>
      <c r="D150" s="77">
        <v>2021</v>
      </c>
      <c r="E150" s="75">
        <v>2.2999999999999998</v>
      </c>
      <c r="F150" s="75">
        <v>6.8</v>
      </c>
      <c r="G150" s="75">
        <v>9.1999999999999993</v>
      </c>
      <c r="H150" s="75">
        <v>38.799999999999997</v>
      </c>
      <c r="I150" s="75">
        <v>42.9</v>
      </c>
      <c r="J150" s="73">
        <v>15040</v>
      </c>
      <c r="K150" s="67"/>
      <c r="L150" s="67"/>
    </row>
    <row r="151" spans="1:13" x14ac:dyDescent="0.3">
      <c r="A151" s="67"/>
      <c r="B151" s="114" t="s">
        <v>669</v>
      </c>
      <c r="C151" s="114"/>
      <c r="D151" s="77">
        <v>2020</v>
      </c>
      <c r="E151" s="75">
        <v>2.5</v>
      </c>
      <c r="F151" s="75">
        <v>7</v>
      </c>
      <c r="G151" s="75">
        <v>9.3000000000000007</v>
      </c>
      <c r="H151" s="75">
        <v>37.700000000000003</v>
      </c>
      <c r="I151" s="75">
        <v>43.5</v>
      </c>
      <c r="J151" s="73">
        <v>15018</v>
      </c>
      <c r="K151" s="67"/>
      <c r="L151" s="67"/>
    </row>
    <row r="152" spans="1:13" x14ac:dyDescent="0.3">
      <c r="A152" s="67"/>
      <c r="B152" s="114" t="s">
        <v>669</v>
      </c>
      <c r="C152" s="114"/>
      <c r="D152" s="77">
        <v>2019</v>
      </c>
      <c r="E152" s="75">
        <v>2.8</v>
      </c>
      <c r="F152" s="75">
        <v>7.9</v>
      </c>
      <c r="G152" s="75">
        <v>10</v>
      </c>
      <c r="H152" s="75">
        <v>37.4</v>
      </c>
      <c r="I152" s="75">
        <v>41.9</v>
      </c>
      <c r="J152" s="73">
        <v>15268</v>
      </c>
      <c r="K152" s="67"/>
      <c r="L152" s="67"/>
    </row>
    <row r="153" spans="1:13" x14ac:dyDescent="0.3">
      <c r="A153" s="67"/>
      <c r="B153" s="111" t="s">
        <v>436</v>
      </c>
      <c r="C153" s="112"/>
      <c r="D153" s="112"/>
      <c r="E153" s="112"/>
      <c r="F153" s="112"/>
      <c r="G153" s="112"/>
      <c r="H153" s="112"/>
      <c r="I153" s="112"/>
      <c r="J153" s="113"/>
      <c r="K153" s="67"/>
      <c r="L153" s="67"/>
      <c r="M153" s="27" t="s">
        <v>436</v>
      </c>
    </row>
    <row r="154" spans="1:13" x14ac:dyDescent="0.3">
      <c r="A154" s="67"/>
      <c r="B154" s="114" t="s">
        <v>669</v>
      </c>
      <c r="C154" s="114"/>
      <c r="D154" s="77">
        <v>2023</v>
      </c>
      <c r="E154" s="75">
        <v>3.8</v>
      </c>
      <c r="F154" s="75">
        <v>10.199999999999999</v>
      </c>
      <c r="G154" s="75">
        <v>16.7</v>
      </c>
      <c r="H154" s="75">
        <v>36.700000000000003</v>
      </c>
      <c r="I154" s="75">
        <v>32.6</v>
      </c>
      <c r="J154" s="73">
        <v>13854</v>
      </c>
      <c r="K154" s="67"/>
      <c r="L154" s="67"/>
    </row>
    <row r="155" spans="1:13" x14ac:dyDescent="0.3">
      <c r="A155" s="67"/>
      <c r="B155" s="114" t="s">
        <v>669</v>
      </c>
      <c r="C155" s="114"/>
      <c r="D155" s="77">
        <v>2022</v>
      </c>
      <c r="E155" s="75">
        <v>4.5</v>
      </c>
      <c r="F155" s="75">
        <v>11.9</v>
      </c>
      <c r="G155" s="75">
        <v>18.8</v>
      </c>
      <c r="H155" s="75">
        <v>34.9</v>
      </c>
      <c r="I155" s="75">
        <v>29.9</v>
      </c>
      <c r="J155" s="73">
        <v>14131</v>
      </c>
      <c r="K155" s="67"/>
      <c r="L155" s="67"/>
    </row>
    <row r="156" spans="1:13" x14ac:dyDescent="0.3">
      <c r="A156" s="67"/>
      <c r="B156" s="114" t="s">
        <v>669</v>
      </c>
      <c r="C156" s="114"/>
      <c r="D156" s="77">
        <v>2021</v>
      </c>
      <c r="E156" s="75">
        <v>4.5999999999999996</v>
      </c>
      <c r="F156" s="75">
        <v>10.6</v>
      </c>
      <c r="G156" s="75">
        <v>16.3</v>
      </c>
      <c r="H156" s="75">
        <v>35.6</v>
      </c>
      <c r="I156" s="75">
        <v>32.799999999999997</v>
      </c>
      <c r="J156" s="73">
        <v>13393</v>
      </c>
      <c r="K156" s="67"/>
      <c r="L156" s="67"/>
    </row>
    <row r="157" spans="1:13" x14ac:dyDescent="0.3">
      <c r="A157" s="67"/>
      <c r="B157" s="114" t="s">
        <v>669</v>
      </c>
      <c r="C157" s="114"/>
      <c r="D157" s="77">
        <v>2020</v>
      </c>
      <c r="E157" s="75">
        <v>4.4000000000000004</v>
      </c>
      <c r="F157" s="75">
        <v>10.6</v>
      </c>
      <c r="G157" s="75">
        <v>16.3</v>
      </c>
      <c r="H157" s="75">
        <v>35</v>
      </c>
      <c r="I157" s="75">
        <v>33.700000000000003</v>
      </c>
      <c r="J157" s="73">
        <v>13560</v>
      </c>
      <c r="K157" s="67"/>
      <c r="L157" s="67"/>
    </row>
    <row r="158" spans="1:13" x14ac:dyDescent="0.3">
      <c r="A158" s="67"/>
      <c r="B158" s="114" t="s">
        <v>669</v>
      </c>
      <c r="C158" s="114"/>
      <c r="D158" s="77">
        <v>2019</v>
      </c>
      <c r="E158" s="75">
        <v>4.8</v>
      </c>
      <c r="F158" s="75">
        <v>11.7</v>
      </c>
      <c r="G158" s="75">
        <v>16.7</v>
      </c>
      <c r="H158" s="75">
        <v>33.700000000000003</v>
      </c>
      <c r="I158" s="75">
        <v>33.1</v>
      </c>
      <c r="J158" s="73">
        <v>13831</v>
      </c>
      <c r="K158" s="67"/>
      <c r="L158" s="67"/>
    </row>
    <row r="159" spans="1:13" x14ac:dyDescent="0.3">
      <c r="A159" s="67"/>
      <c r="B159" s="67"/>
      <c r="C159" s="67"/>
      <c r="D159" s="67"/>
      <c r="E159" s="67"/>
      <c r="F159" s="67"/>
      <c r="G159" s="67"/>
      <c r="H159" s="67"/>
      <c r="I159" s="67"/>
      <c r="J159" s="67"/>
      <c r="K159" s="67"/>
      <c r="L159" s="67"/>
    </row>
    <row r="160" spans="1:13"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1bDfqlX7skg4pfsOYNfTXmJMF+k3QpuIx/NSKjsPIVaYlU/VEgyc6xGmKEsklTcQ3eUbP4tfUgIhEpN5xM63Sg==" saltValue="c9u+nKkzzYC5o6bBkIcLIA==" spinCount="100000" sheet="1" objects="1" scenarios="1"/>
  <mergeCells count="156">
    <mergeCell ref="B9:J9"/>
    <mergeCell ref="B10:C10"/>
    <mergeCell ref="B11:C11"/>
    <mergeCell ref="B12:C12"/>
    <mergeCell ref="B13:C13"/>
    <mergeCell ref="B14:C14"/>
    <mergeCell ref="A1:B2"/>
    <mergeCell ref="C1:J1"/>
    <mergeCell ref="C2:K2"/>
    <mergeCell ref="B5:K5"/>
    <mergeCell ref="E7:I7"/>
    <mergeCell ref="B8:C8"/>
    <mergeCell ref="B21:J21"/>
    <mergeCell ref="B22:C22"/>
    <mergeCell ref="B23:C23"/>
    <mergeCell ref="B24:C24"/>
    <mergeCell ref="B25:C25"/>
    <mergeCell ref="B26:C26"/>
    <mergeCell ref="B15:J15"/>
    <mergeCell ref="B16:C16"/>
    <mergeCell ref="B17:C17"/>
    <mergeCell ref="B18:C18"/>
    <mergeCell ref="B19:C19"/>
    <mergeCell ref="B20:C20"/>
    <mergeCell ref="B33:J33"/>
    <mergeCell ref="B34:C34"/>
    <mergeCell ref="B35:C35"/>
    <mergeCell ref="B36:C36"/>
    <mergeCell ref="B37:C37"/>
    <mergeCell ref="B38:C38"/>
    <mergeCell ref="B27:J27"/>
    <mergeCell ref="B28:C28"/>
    <mergeCell ref="B29:C29"/>
    <mergeCell ref="B30:C30"/>
    <mergeCell ref="B31:C31"/>
    <mergeCell ref="B32:C32"/>
    <mergeCell ref="B45:J45"/>
    <mergeCell ref="B46:C46"/>
    <mergeCell ref="B47:C47"/>
    <mergeCell ref="B48:C48"/>
    <mergeCell ref="B49:C49"/>
    <mergeCell ref="B50:C50"/>
    <mergeCell ref="B39:J39"/>
    <mergeCell ref="B40:C40"/>
    <mergeCell ref="B41:C41"/>
    <mergeCell ref="B42:C42"/>
    <mergeCell ref="B43:C43"/>
    <mergeCell ref="B44:C44"/>
    <mergeCell ref="B57:J57"/>
    <mergeCell ref="B58:C58"/>
    <mergeCell ref="B59:C59"/>
    <mergeCell ref="B60:C60"/>
    <mergeCell ref="B61:C61"/>
    <mergeCell ref="B62:C62"/>
    <mergeCell ref="B51:J51"/>
    <mergeCell ref="B52:C52"/>
    <mergeCell ref="B53:C53"/>
    <mergeCell ref="B54:C54"/>
    <mergeCell ref="B55:C55"/>
    <mergeCell ref="B56:C56"/>
    <mergeCell ref="B69:J69"/>
    <mergeCell ref="B70:C70"/>
    <mergeCell ref="B71:C71"/>
    <mergeCell ref="B72:C72"/>
    <mergeCell ref="B73:C73"/>
    <mergeCell ref="B74:C74"/>
    <mergeCell ref="B63:J63"/>
    <mergeCell ref="B64:C64"/>
    <mergeCell ref="B65:C65"/>
    <mergeCell ref="B66:C66"/>
    <mergeCell ref="B67:C67"/>
    <mergeCell ref="B68:C68"/>
    <mergeCell ref="B81:J81"/>
    <mergeCell ref="B82:C82"/>
    <mergeCell ref="B83:C83"/>
    <mergeCell ref="B84:C84"/>
    <mergeCell ref="B85:C85"/>
    <mergeCell ref="B86:C86"/>
    <mergeCell ref="B75:J75"/>
    <mergeCell ref="B76:C76"/>
    <mergeCell ref="B77:C77"/>
    <mergeCell ref="B78:C78"/>
    <mergeCell ref="B79:C79"/>
    <mergeCell ref="B80:C80"/>
    <mergeCell ref="B93:J93"/>
    <mergeCell ref="B94:C94"/>
    <mergeCell ref="B95:C95"/>
    <mergeCell ref="B96:C96"/>
    <mergeCell ref="B97:C97"/>
    <mergeCell ref="B98:C98"/>
    <mergeCell ref="B87:J87"/>
    <mergeCell ref="B88:C88"/>
    <mergeCell ref="B89:C89"/>
    <mergeCell ref="B90:C90"/>
    <mergeCell ref="B91:C91"/>
    <mergeCell ref="B92:C92"/>
    <mergeCell ref="B105:J105"/>
    <mergeCell ref="B106:C106"/>
    <mergeCell ref="B107:C107"/>
    <mergeCell ref="B108:C108"/>
    <mergeCell ref="B109:C109"/>
    <mergeCell ref="B110:C110"/>
    <mergeCell ref="B99:J99"/>
    <mergeCell ref="B100:C100"/>
    <mergeCell ref="B101:C101"/>
    <mergeCell ref="B102:C102"/>
    <mergeCell ref="B103:C103"/>
    <mergeCell ref="B104:C104"/>
    <mergeCell ref="B117:J117"/>
    <mergeCell ref="B118:C118"/>
    <mergeCell ref="B119:C119"/>
    <mergeCell ref="B120:C120"/>
    <mergeCell ref="B121:C121"/>
    <mergeCell ref="B122:C122"/>
    <mergeCell ref="B111:J111"/>
    <mergeCell ref="B112:C112"/>
    <mergeCell ref="B113:C113"/>
    <mergeCell ref="B114:C114"/>
    <mergeCell ref="B115:C115"/>
    <mergeCell ref="B116:C116"/>
    <mergeCell ref="B129:J129"/>
    <mergeCell ref="B130:C130"/>
    <mergeCell ref="B131:C131"/>
    <mergeCell ref="B132:C132"/>
    <mergeCell ref="B133:C133"/>
    <mergeCell ref="B134:C134"/>
    <mergeCell ref="B123:J123"/>
    <mergeCell ref="B124:C124"/>
    <mergeCell ref="B125:C125"/>
    <mergeCell ref="B126:C126"/>
    <mergeCell ref="B127:C127"/>
    <mergeCell ref="B128:C128"/>
    <mergeCell ref="B141:J141"/>
    <mergeCell ref="B142:C142"/>
    <mergeCell ref="B143:C143"/>
    <mergeCell ref="B144:C144"/>
    <mergeCell ref="B145:C145"/>
    <mergeCell ref="B146:C146"/>
    <mergeCell ref="B135:J135"/>
    <mergeCell ref="B136:C136"/>
    <mergeCell ref="B137:C137"/>
    <mergeCell ref="B138:C138"/>
    <mergeCell ref="B139:C139"/>
    <mergeCell ref="B140:C140"/>
    <mergeCell ref="B153:J153"/>
    <mergeCell ref="B154:C154"/>
    <mergeCell ref="B155:C155"/>
    <mergeCell ref="B156:C156"/>
    <mergeCell ref="B157:C157"/>
    <mergeCell ref="B158:C158"/>
    <mergeCell ref="B147:J147"/>
    <mergeCell ref="B148:C148"/>
    <mergeCell ref="B149:C149"/>
    <mergeCell ref="B150:C150"/>
    <mergeCell ref="B151:C151"/>
    <mergeCell ref="B152:C152"/>
  </mergeCells>
  <pageMargins left="0.2" right="0.2" top="0.25" bottom="0.35" header="0.3" footer="0.45"/>
  <pageSetup scale="9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A94CD-C5AB-4C8B-90DE-F75215ABBAE6}">
  <sheetPr codeName="Sheet34"/>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688</v>
      </c>
      <c r="B1" s="109"/>
      <c r="C1" s="110" t="s">
        <v>235</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632</v>
      </c>
      <c r="C5" s="108"/>
      <c r="D5" s="108"/>
      <c r="E5" s="108"/>
      <c r="F5" s="108"/>
      <c r="G5" s="108"/>
      <c r="H5" s="108"/>
      <c r="I5" s="108"/>
      <c r="J5" s="108"/>
      <c r="K5" s="108"/>
      <c r="L5" s="68"/>
      <c r="M5" s="26" t="s">
        <v>632</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48</v>
      </c>
      <c r="C9" s="106"/>
      <c r="D9" s="106"/>
      <c r="E9" s="106"/>
      <c r="F9" s="106"/>
      <c r="G9" s="75">
        <v>97.2</v>
      </c>
      <c r="H9" s="75">
        <v>97.6</v>
      </c>
      <c r="I9" s="75">
        <v>97.9</v>
      </c>
      <c r="J9" s="75">
        <v>97.6</v>
      </c>
      <c r="K9" s="75">
        <v>97.8</v>
      </c>
      <c r="L9" s="67"/>
      <c r="M9" s="23"/>
      <c r="N9" s="23" t="s">
        <v>48</v>
      </c>
      <c r="O9" s="29"/>
    </row>
    <row r="10" spans="1:15" s="22" customFormat="1" ht="12.5" x14ac:dyDescent="0.25">
      <c r="A10" s="67"/>
      <c r="B10" s="106" t="s">
        <v>49</v>
      </c>
      <c r="C10" s="106"/>
      <c r="D10" s="106"/>
      <c r="E10" s="106"/>
      <c r="F10" s="106"/>
      <c r="G10" s="75">
        <v>2.8</v>
      </c>
      <c r="H10" s="75">
        <v>2.4</v>
      </c>
      <c r="I10" s="75">
        <v>2.1</v>
      </c>
      <c r="J10" s="75">
        <v>2.4</v>
      </c>
      <c r="K10" s="75">
        <v>2.2000000000000002</v>
      </c>
      <c r="L10" s="67"/>
      <c r="M10" s="23"/>
      <c r="N10" s="23" t="s">
        <v>49</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06" t="s">
        <v>24</v>
      </c>
      <c r="C12" s="106"/>
      <c r="D12" s="106"/>
      <c r="E12" s="106"/>
      <c r="F12" s="106"/>
      <c r="G12" s="73">
        <v>15658</v>
      </c>
      <c r="H12" s="73">
        <v>15434</v>
      </c>
      <c r="I12" s="73">
        <v>15502</v>
      </c>
      <c r="J12" s="73">
        <v>15994</v>
      </c>
      <c r="K12" s="73">
        <v>15828</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x14ac:dyDescent="0.3">
      <c r="A15" s="68"/>
      <c r="B15" s="108" t="s">
        <v>633</v>
      </c>
      <c r="C15" s="108"/>
      <c r="D15" s="108"/>
      <c r="E15" s="108"/>
      <c r="F15" s="108"/>
      <c r="G15" s="108"/>
      <c r="H15" s="108"/>
      <c r="I15" s="108"/>
      <c r="J15" s="108"/>
      <c r="K15" s="108"/>
      <c r="L15" s="68"/>
      <c r="M15" s="26" t="s">
        <v>633</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07" t="s">
        <v>669</v>
      </c>
      <c r="H17" s="107"/>
      <c r="I17" s="107"/>
      <c r="J17" s="107"/>
      <c r="K17" s="107"/>
      <c r="L17" s="69"/>
    </row>
    <row r="18" spans="1:15" s="52" customFormat="1" x14ac:dyDescent="0.3">
      <c r="A18" s="69"/>
      <c r="B18" s="69"/>
      <c r="C18" s="69"/>
      <c r="D18" s="69"/>
      <c r="E18" s="69"/>
      <c r="F18" s="69"/>
      <c r="G18" s="70" t="s">
        <v>497</v>
      </c>
      <c r="H18" s="70" t="s">
        <v>498</v>
      </c>
      <c r="I18" s="70" t="s">
        <v>499</v>
      </c>
      <c r="J18" s="70" t="s">
        <v>500</v>
      </c>
      <c r="K18" s="70" t="s">
        <v>532</v>
      </c>
      <c r="L18" s="69"/>
    </row>
    <row r="19" spans="1:15" s="22" customFormat="1" ht="12.5" x14ac:dyDescent="0.25">
      <c r="A19" s="67"/>
      <c r="B19" s="106" t="s">
        <v>48</v>
      </c>
      <c r="C19" s="106"/>
      <c r="D19" s="106"/>
      <c r="E19" s="106"/>
      <c r="F19" s="106"/>
      <c r="G19" s="75">
        <v>87.8</v>
      </c>
      <c r="H19" s="75">
        <v>89.5</v>
      </c>
      <c r="I19" s="75">
        <v>91.1</v>
      </c>
      <c r="J19" s="75">
        <v>90.2</v>
      </c>
      <c r="K19" s="75">
        <v>91.3</v>
      </c>
      <c r="L19" s="67"/>
      <c r="M19" s="23"/>
      <c r="N19" s="23" t="s">
        <v>48</v>
      </c>
      <c r="O19" s="29"/>
    </row>
    <row r="20" spans="1:15" s="22" customFormat="1" ht="12.5" x14ac:dyDescent="0.25">
      <c r="A20" s="67"/>
      <c r="B20" s="106" t="s">
        <v>49</v>
      </c>
      <c r="C20" s="106"/>
      <c r="D20" s="106"/>
      <c r="E20" s="106"/>
      <c r="F20" s="106"/>
      <c r="G20" s="75">
        <v>12.2</v>
      </c>
      <c r="H20" s="75">
        <v>10.5</v>
      </c>
      <c r="I20" s="75">
        <v>8.9</v>
      </c>
      <c r="J20" s="75">
        <v>9.8000000000000007</v>
      </c>
      <c r="K20" s="75">
        <v>8.6999999999999993</v>
      </c>
      <c r="L20" s="67"/>
      <c r="M20" s="23"/>
      <c r="N20" s="23" t="s">
        <v>49</v>
      </c>
      <c r="O20" s="29"/>
    </row>
    <row r="21" spans="1:15" s="22" customFormat="1" ht="12.5" x14ac:dyDescent="0.25">
      <c r="A21" s="67"/>
      <c r="B21" s="67"/>
      <c r="C21" s="67"/>
      <c r="D21" s="67"/>
      <c r="E21" s="67"/>
      <c r="F21" s="67"/>
      <c r="G21" s="67"/>
      <c r="H21" s="67"/>
      <c r="I21" s="67"/>
      <c r="J21" s="67"/>
      <c r="K21" s="67"/>
      <c r="L21" s="67"/>
      <c r="M21" s="23"/>
      <c r="N21" s="23"/>
      <c r="O21" s="29"/>
    </row>
    <row r="22" spans="1:15" s="22" customFormat="1" ht="12.5" x14ac:dyDescent="0.25">
      <c r="A22" s="67"/>
      <c r="B22" s="106" t="s">
        <v>24</v>
      </c>
      <c r="C22" s="106"/>
      <c r="D22" s="106"/>
      <c r="E22" s="106"/>
      <c r="F22" s="106"/>
      <c r="G22" s="73">
        <v>15648</v>
      </c>
      <c r="H22" s="73">
        <v>15433</v>
      </c>
      <c r="I22" s="73">
        <v>15495</v>
      </c>
      <c r="J22" s="73">
        <v>15985</v>
      </c>
      <c r="K22" s="73">
        <v>15817</v>
      </c>
      <c r="L22" s="67"/>
      <c r="M22" s="23"/>
      <c r="N22" s="23" t="s">
        <v>24</v>
      </c>
      <c r="O22" s="29"/>
    </row>
    <row r="23" spans="1:15" s="22" customFormat="1" ht="12.5" x14ac:dyDescent="0.25">
      <c r="A23" s="67"/>
      <c r="B23" s="67"/>
      <c r="C23" s="67"/>
      <c r="D23" s="67"/>
      <c r="E23" s="67"/>
      <c r="F23" s="67"/>
      <c r="G23" s="67"/>
      <c r="H23" s="67"/>
      <c r="I23" s="67"/>
      <c r="J23" s="67"/>
      <c r="K23" s="67"/>
      <c r="L23" s="67"/>
      <c r="M23" s="23"/>
      <c r="N23" s="23"/>
      <c r="O23" s="29"/>
    </row>
    <row r="24" spans="1:15" s="22" customFormat="1" ht="12.5" x14ac:dyDescent="0.25">
      <c r="A24" s="67"/>
      <c r="B24" s="67"/>
      <c r="C24" s="67"/>
      <c r="D24" s="67"/>
      <c r="E24" s="67"/>
      <c r="F24" s="67"/>
      <c r="G24" s="67"/>
      <c r="H24" s="67"/>
      <c r="I24" s="67"/>
      <c r="J24" s="67"/>
      <c r="K24" s="67"/>
      <c r="L24" s="67"/>
      <c r="M24" s="23"/>
      <c r="N24" s="23"/>
      <c r="O24" s="29"/>
    </row>
    <row r="25" spans="1:15" s="25" customFormat="1" ht="52" x14ac:dyDescent="0.3">
      <c r="A25" s="68"/>
      <c r="B25" s="108" t="s">
        <v>634</v>
      </c>
      <c r="C25" s="108"/>
      <c r="D25" s="108"/>
      <c r="E25" s="108"/>
      <c r="F25" s="108"/>
      <c r="G25" s="108"/>
      <c r="H25" s="108"/>
      <c r="I25" s="108"/>
      <c r="J25" s="108"/>
      <c r="K25" s="108"/>
      <c r="L25" s="68"/>
      <c r="M25" s="26" t="s">
        <v>634</v>
      </c>
      <c r="N25" s="26"/>
      <c r="O25" s="30"/>
    </row>
    <row r="26" spans="1:15" s="22" customFormat="1" ht="12.5" x14ac:dyDescent="0.25">
      <c r="A26" s="67"/>
      <c r="B26" s="67"/>
      <c r="C26" s="67"/>
      <c r="D26" s="67"/>
      <c r="E26" s="67"/>
      <c r="F26" s="67"/>
      <c r="G26" s="67"/>
      <c r="H26" s="67"/>
      <c r="I26" s="67"/>
      <c r="J26" s="67"/>
      <c r="K26" s="67"/>
      <c r="L26" s="67"/>
      <c r="M26" s="23"/>
      <c r="N26" s="23"/>
      <c r="O26" s="29"/>
    </row>
    <row r="27" spans="1:15" s="22" customFormat="1" x14ac:dyDescent="0.3">
      <c r="A27" s="67"/>
      <c r="B27" s="67"/>
      <c r="C27" s="67"/>
      <c r="D27" s="67"/>
      <c r="E27" s="115" t="s">
        <v>586</v>
      </c>
      <c r="F27" s="115"/>
      <c r="G27" s="115"/>
      <c r="H27" s="115"/>
      <c r="I27" s="67"/>
      <c r="J27" s="67"/>
      <c r="K27" s="67"/>
      <c r="L27" s="67"/>
      <c r="M27" s="23"/>
      <c r="N27" s="23"/>
      <c r="O27" s="29"/>
    </row>
    <row r="28" spans="1:15" s="22" customFormat="1" ht="29" customHeight="1" x14ac:dyDescent="0.3">
      <c r="A28" s="67"/>
      <c r="B28" s="116" t="s">
        <v>23</v>
      </c>
      <c r="C28" s="116"/>
      <c r="D28" s="76" t="s">
        <v>587</v>
      </c>
      <c r="E28" s="76" t="s">
        <v>43</v>
      </c>
      <c r="F28" s="76" t="s">
        <v>186</v>
      </c>
      <c r="G28" s="76" t="s">
        <v>44</v>
      </c>
      <c r="H28" s="76" t="s">
        <v>187</v>
      </c>
      <c r="I28" s="76" t="s">
        <v>22</v>
      </c>
      <c r="J28" s="67"/>
      <c r="K28" s="67"/>
      <c r="L28" s="67"/>
      <c r="M28" s="23"/>
      <c r="N28" s="23"/>
      <c r="O28" s="29"/>
    </row>
    <row r="29" spans="1:15" s="22" customFormat="1" ht="12.5" x14ac:dyDescent="0.25">
      <c r="A29" s="67"/>
      <c r="B29" s="111" t="s">
        <v>185</v>
      </c>
      <c r="C29" s="112"/>
      <c r="D29" s="112"/>
      <c r="E29" s="112"/>
      <c r="F29" s="112"/>
      <c r="G29" s="112"/>
      <c r="H29" s="112"/>
      <c r="I29" s="113"/>
      <c r="J29" s="67"/>
      <c r="K29" s="67"/>
      <c r="L29" s="67"/>
      <c r="M29" s="23" t="s">
        <v>185</v>
      </c>
      <c r="N29" s="23"/>
      <c r="O29" s="29"/>
    </row>
    <row r="30" spans="1:15" s="22" customFormat="1" ht="12.5" x14ac:dyDescent="0.25">
      <c r="A30" s="67"/>
      <c r="B30" s="114" t="s">
        <v>669</v>
      </c>
      <c r="C30" s="114"/>
      <c r="D30" s="77">
        <v>2023</v>
      </c>
      <c r="E30" s="75">
        <v>60.7</v>
      </c>
      <c r="F30" s="75">
        <v>21</v>
      </c>
      <c r="G30" s="75">
        <v>17.5</v>
      </c>
      <c r="H30" s="75">
        <v>0.8</v>
      </c>
      <c r="I30" s="73">
        <v>15786</v>
      </c>
      <c r="J30" s="67"/>
      <c r="K30" s="67"/>
      <c r="L30" s="67"/>
      <c r="M30" s="23"/>
      <c r="N30" s="23"/>
      <c r="O30" s="29"/>
    </row>
    <row r="31" spans="1:15" s="22" customFormat="1" ht="12.5" x14ac:dyDescent="0.25">
      <c r="A31" s="67"/>
      <c r="B31" s="114" t="s">
        <v>669</v>
      </c>
      <c r="C31" s="114"/>
      <c r="D31" s="77">
        <v>2022</v>
      </c>
      <c r="E31" s="75">
        <v>60</v>
      </c>
      <c r="F31" s="75">
        <v>21</v>
      </c>
      <c r="G31" s="75">
        <v>18</v>
      </c>
      <c r="H31" s="75">
        <v>0.9</v>
      </c>
      <c r="I31" s="73">
        <v>15957</v>
      </c>
      <c r="J31" s="67"/>
      <c r="K31" s="67"/>
      <c r="L31" s="67"/>
      <c r="M31" s="23"/>
      <c r="N31" s="23"/>
      <c r="O31" s="29"/>
    </row>
    <row r="32" spans="1:15" s="22" customFormat="1" ht="12.5" x14ac:dyDescent="0.25">
      <c r="A32" s="67"/>
      <c r="B32" s="114" t="s">
        <v>669</v>
      </c>
      <c r="C32" s="114"/>
      <c r="D32" s="77">
        <v>2021</v>
      </c>
      <c r="E32" s="75">
        <v>59</v>
      </c>
      <c r="F32" s="75">
        <v>21.2</v>
      </c>
      <c r="G32" s="75">
        <v>18.899999999999999</v>
      </c>
      <c r="H32" s="75">
        <v>1</v>
      </c>
      <c r="I32" s="73">
        <v>15464</v>
      </c>
      <c r="J32" s="67"/>
      <c r="K32" s="67"/>
      <c r="L32" s="67"/>
      <c r="M32" s="23"/>
      <c r="N32" s="23"/>
      <c r="O32" s="29"/>
    </row>
    <row r="33" spans="1:15" s="22" customFormat="1" ht="12.5" x14ac:dyDescent="0.25">
      <c r="A33" s="67"/>
      <c r="B33" s="114" t="s">
        <v>669</v>
      </c>
      <c r="C33" s="114"/>
      <c r="D33" s="77">
        <v>2020</v>
      </c>
      <c r="E33" s="75">
        <v>58.5</v>
      </c>
      <c r="F33" s="75">
        <v>20.2</v>
      </c>
      <c r="G33" s="75">
        <v>20.2</v>
      </c>
      <c r="H33" s="75">
        <v>1</v>
      </c>
      <c r="I33" s="73">
        <v>15408</v>
      </c>
      <c r="J33" s="67"/>
      <c r="K33" s="67"/>
      <c r="L33" s="67"/>
      <c r="M33" s="23"/>
      <c r="N33" s="23"/>
      <c r="O33" s="29"/>
    </row>
    <row r="34" spans="1:15" s="22" customFormat="1" ht="12.5" x14ac:dyDescent="0.25">
      <c r="A34" s="67"/>
      <c r="B34" s="114" t="s">
        <v>669</v>
      </c>
      <c r="C34" s="114"/>
      <c r="D34" s="77">
        <v>2019</v>
      </c>
      <c r="E34" s="75">
        <v>57.1</v>
      </c>
      <c r="F34" s="75">
        <v>20.399999999999999</v>
      </c>
      <c r="G34" s="75">
        <v>21.1</v>
      </c>
      <c r="H34" s="75">
        <v>1.4</v>
      </c>
      <c r="I34" s="73">
        <v>15631</v>
      </c>
      <c r="J34" s="67"/>
      <c r="K34" s="67"/>
      <c r="L34" s="67"/>
      <c r="M34" s="23"/>
      <c r="N34" s="23"/>
      <c r="O34" s="29"/>
    </row>
    <row r="35" spans="1:15" s="22" customFormat="1" ht="12.5" x14ac:dyDescent="0.25">
      <c r="A35" s="67"/>
      <c r="B35" s="111" t="s">
        <v>188</v>
      </c>
      <c r="C35" s="112"/>
      <c r="D35" s="112"/>
      <c r="E35" s="112"/>
      <c r="F35" s="112"/>
      <c r="G35" s="112"/>
      <c r="H35" s="112"/>
      <c r="I35" s="113"/>
      <c r="J35" s="67"/>
      <c r="K35" s="67"/>
      <c r="L35" s="67"/>
      <c r="M35" s="23" t="s">
        <v>188</v>
      </c>
      <c r="N35" s="23"/>
      <c r="O35" s="29"/>
    </row>
    <row r="36" spans="1:15" s="22" customFormat="1" ht="12.5" x14ac:dyDescent="0.25">
      <c r="A36" s="67"/>
      <c r="B36" s="114" t="s">
        <v>669</v>
      </c>
      <c r="C36" s="114"/>
      <c r="D36" s="77">
        <v>2023</v>
      </c>
      <c r="E36" s="75">
        <v>79</v>
      </c>
      <c r="F36" s="75">
        <v>12.9</v>
      </c>
      <c r="G36" s="75">
        <v>7.6</v>
      </c>
      <c r="H36" s="75">
        <v>0.5</v>
      </c>
      <c r="I36" s="73">
        <v>15770</v>
      </c>
      <c r="J36" s="67"/>
      <c r="K36" s="67"/>
      <c r="L36" s="67"/>
      <c r="M36" s="23"/>
      <c r="N36" s="23"/>
      <c r="O36" s="29"/>
    </row>
    <row r="37" spans="1:15" s="22" customFormat="1" ht="12.5" x14ac:dyDescent="0.25">
      <c r="A37" s="67"/>
      <c r="B37" s="114" t="s">
        <v>669</v>
      </c>
      <c r="C37" s="114"/>
      <c r="D37" s="77">
        <v>2022</v>
      </c>
      <c r="E37" s="75">
        <v>78.5</v>
      </c>
      <c r="F37" s="75">
        <v>13</v>
      </c>
      <c r="G37" s="75">
        <v>7.8</v>
      </c>
      <c r="H37" s="75">
        <v>0.7</v>
      </c>
      <c r="I37" s="73">
        <v>15947</v>
      </c>
      <c r="J37" s="67"/>
      <c r="K37" s="67"/>
      <c r="L37" s="67"/>
      <c r="M37" s="23"/>
      <c r="N37" s="23"/>
      <c r="O37" s="29"/>
    </row>
    <row r="38" spans="1:15" s="22" customFormat="1" ht="12.5" x14ac:dyDescent="0.25">
      <c r="A38" s="67"/>
      <c r="B38" s="114" t="s">
        <v>669</v>
      </c>
      <c r="C38" s="114"/>
      <c r="D38" s="77">
        <v>2021</v>
      </c>
      <c r="E38" s="75">
        <v>78.2</v>
      </c>
      <c r="F38" s="75">
        <v>13.1</v>
      </c>
      <c r="G38" s="75">
        <v>8.1</v>
      </c>
      <c r="H38" s="75">
        <v>0.6</v>
      </c>
      <c r="I38" s="73">
        <v>15462</v>
      </c>
      <c r="J38" s="67"/>
      <c r="K38" s="67"/>
      <c r="L38" s="67"/>
      <c r="M38" s="23"/>
      <c r="N38" s="23"/>
      <c r="O38" s="29"/>
    </row>
    <row r="39" spans="1:15" s="22" customFormat="1" ht="12.5" x14ac:dyDescent="0.25">
      <c r="A39" s="67"/>
      <c r="B39" s="114" t="s">
        <v>669</v>
      </c>
      <c r="C39" s="114"/>
      <c r="D39" s="77">
        <v>2020</v>
      </c>
      <c r="E39" s="75">
        <v>78.2</v>
      </c>
      <c r="F39" s="75">
        <v>12.7</v>
      </c>
      <c r="G39" s="75">
        <v>8.5</v>
      </c>
      <c r="H39" s="75">
        <v>0.6</v>
      </c>
      <c r="I39" s="73">
        <v>15401</v>
      </c>
      <c r="J39" s="67"/>
      <c r="K39" s="67"/>
      <c r="L39" s="67"/>
      <c r="M39" s="23"/>
      <c r="N39" s="23"/>
      <c r="O39" s="29"/>
    </row>
    <row r="40" spans="1:15" s="22" customFormat="1" ht="12.5" x14ac:dyDescent="0.25">
      <c r="A40" s="67"/>
      <c r="B40" s="114" t="s">
        <v>669</v>
      </c>
      <c r="C40" s="114"/>
      <c r="D40" s="77">
        <v>2019</v>
      </c>
      <c r="E40" s="75">
        <v>77.3</v>
      </c>
      <c r="F40" s="75">
        <v>13.1</v>
      </c>
      <c r="G40" s="75">
        <v>8.8000000000000007</v>
      </c>
      <c r="H40" s="75">
        <v>0.8</v>
      </c>
      <c r="I40" s="73">
        <v>15623</v>
      </c>
      <c r="J40" s="67"/>
      <c r="K40" s="67"/>
      <c r="L40" s="67"/>
      <c r="M40" s="23"/>
      <c r="N40" s="23"/>
      <c r="O40" s="29"/>
    </row>
    <row r="41" spans="1:15" s="22" customFormat="1" ht="12.5" x14ac:dyDescent="0.25">
      <c r="A41" s="67"/>
      <c r="B41" s="111" t="s">
        <v>189</v>
      </c>
      <c r="C41" s="112"/>
      <c r="D41" s="112"/>
      <c r="E41" s="112"/>
      <c r="F41" s="112"/>
      <c r="G41" s="112"/>
      <c r="H41" s="112"/>
      <c r="I41" s="113"/>
      <c r="J41" s="67"/>
      <c r="K41" s="67"/>
      <c r="L41" s="67"/>
      <c r="M41" s="23" t="s">
        <v>189</v>
      </c>
      <c r="N41" s="23"/>
      <c r="O41" s="29"/>
    </row>
    <row r="42" spans="1:15" s="22" customFormat="1" ht="12.5" x14ac:dyDescent="0.25">
      <c r="A42" s="67"/>
      <c r="B42" s="114" t="s">
        <v>669</v>
      </c>
      <c r="C42" s="114"/>
      <c r="D42" s="77">
        <v>2023</v>
      </c>
      <c r="E42" s="75">
        <v>98.7</v>
      </c>
      <c r="F42" s="75">
        <v>0.9</v>
      </c>
      <c r="G42" s="75">
        <v>0.3</v>
      </c>
      <c r="H42" s="75">
        <v>0.1</v>
      </c>
      <c r="I42" s="73">
        <v>15772</v>
      </c>
      <c r="J42" s="67"/>
      <c r="K42" s="67"/>
      <c r="L42" s="67"/>
      <c r="M42" s="23"/>
      <c r="N42" s="23"/>
      <c r="O42" s="29"/>
    </row>
    <row r="43" spans="1:15" s="22" customFormat="1" ht="12.5" x14ac:dyDescent="0.25">
      <c r="A43" s="67"/>
      <c r="B43" s="114" t="s">
        <v>669</v>
      </c>
      <c r="C43" s="114"/>
      <c r="D43" s="77">
        <v>2022</v>
      </c>
      <c r="E43" s="75">
        <v>98.9</v>
      </c>
      <c r="F43" s="75">
        <v>0.8</v>
      </c>
      <c r="G43" s="75">
        <v>0.2</v>
      </c>
      <c r="H43" s="75">
        <v>0.1</v>
      </c>
      <c r="I43" s="73">
        <v>15945</v>
      </c>
      <c r="J43" s="67"/>
      <c r="K43" s="67"/>
      <c r="L43" s="67"/>
      <c r="M43" s="23"/>
      <c r="N43" s="23"/>
      <c r="O43" s="29"/>
    </row>
    <row r="44" spans="1:15" s="22" customFormat="1" ht="12.5" x14ac:dyDescent="0.25">
      <c r="A44" s="67"/>
      <c r="B44" s="114" t="s">
        <v>669</v>
      </c>
      <c r="C44" s="114"/>
      <c r="D44" s="77">
        <v>2021</v>
      </c>
      <c r="E44" s="75">
        <v>98.8</v>
      </c>
      <c r="F44" s="75">
        <v>0.9</v>
      </c>
      <c r="G44" s="75">
        <v>0.2</v>
      </c>
      <c r="H44" s="75">
        <v>0.1</v>
      </c>
      <c r="I44" s="73">
        <v>15454</v>
      </c>
      <c r="J44" s="67"/>
      <c r="K44" s="67"/>
      <c r="L44" s="67"/>
      <c r="M44" s="23"/>
      <c r="N44" s="23"/>
      <c r="O44" s="29"/>
    </row>
    <row r="45" spans="1:15" s="22" customFormat="1" ht="12.5" x14ac:dyDescent="0.25">
      <c r="A45" s="67"/>
      <c r="B45" s="114" t="s">
        <v>669</v>
      </c>
      <c r="C45" s="114"/>
      <c r="D45" s="77">
        <v>2020</v>
      </c>
      <c r="E45" s="75">
        <v>98.6</v>
      </c>
      <c r="F45" s="75">
        <v>1.1000000000000001</v>
      </c>
      <c r="G45" s="75">
        <v>0.2</v>
      </c>
      <c r="H45" s="75">
        <v>0</v>
      </c>
      <c r="I45" s="73">
        <v>15403</v>
      </c>
      <c r="J45" s="67"/>
      <c r="K45" s="67"/>
      <c r="L45" s="67"/>
      <c r="M45" s="23"/>
      <c r="N45" s="23"/>
      <c r="O45" s="29"/>
    </row>
    <row r="46" spans="1:15" s="22" customFormat="1" ht="12.5" x14ac:dyDescent="0.25">
      <c r="A46" s="67"/>
      <c r="B46" s="114" t="s">
        <v>669</v>
      </c>
      <c r="C46" s="114"/>
      <c r="D46" s="77">
        <v>2019</v>
      </c>
      <c r="E46" s="75">
        <v>98.7</v>
      </c>
      <c r="F46" s="75">
        <v>1</v>
      </c>
      <c r="G46" s="75">
        <v>0.3</v>
      </c>
      <c r="H46" s="75">
        <v>0.1</v>
      </c>
      <c r="I46" s="73">
        <v>15623</v>
      </c>
      <c r="J46" s="67"/>
      <c r="K46" s="67"/>
      <c r="L46" s="67"/>
      <c r="M46" s="23"/>
      <c r="N46" s="23"/>
      <c r="O46" s="29"/>
    </row>
    <row r="47" spans="1:15" s="22" customFormat="1" ht="12.5" x14ac:dyDescent="0.25">
      <c r="A47" s="67"/>
      <c r="B47" s="111" t="s">
        <v>190</v>
      </c>
      <c r="C47" s="112"/>
      <c r="D47" s="112"/>
      <c r="E47" s="112"/>
      <c r="F47" s="112"/>
      <c r="G47" s="112"/>
      <c r="H47" s="112"/>
      <c r="I47" s="113"/>
      <c r="J47" s="67"/>
      <c r="K47" s="67"/>
      <c r="L47" s="67"/>
      <c r="M47" s="23" t="s">
        <v>190</v>
      </c>
      <c r="N47" s="23"/>
      <c r="O47" s="29"/>
    </row>
    <row r="48" spans="1:15" s="22" customFormat="1" ht="12.5" x14ac:dyDescent="0.25">
      <c r="A48" s="67"/>
      <c r="B48" s="114" t="s">
        <v>669</v>
      </c>
      <c r="C48" s="114"/>
      <c r="D48" s="77">
        <v>2023</v>
      </c>
      <c r="E48" s="75">
        <v>98.3</v>
      </c>
      <c r="F48" s="75">
        <v>1.4</v>
      </c>
      <c r="G48" s="75">
        <v>0.2</v>
      </c>
      <c r="H48" s="75">
        <v>0.1</v>
      </c>
      <c r="I48" s="73">
        <v>15777</v>
      </c>
      <c r="J48" s="67"/>
      <c r="K48" s="67"/>
      <c r="L48" s="67"/>
      <c r="M48" s="23"/>
      <c r="N48" s="23"/>
      <c r="O48" s="29"/>
    </row>
    <row r="49" spans="1:15" s="22" customFormat="1" ht="12.5" x14ac:dyDescent="0.25">
      <c r="A49" s="67"/>
      <c r="B49" s="114" t="s">
        <v>669</v>
      </c>
      <c r="C49" s="114"/>
      <c r="D49" s="77">
        <v>2022</v>
      </c>
      <c r="E49" s="75">
        <v>98.4</v>
      </c>
      <c r="F49" s="75">
        <v>1.3</v>
      </c>
      <c r="G49" s="75">
        <v>0.2</v>
      </c>
      <c r="H49" s="75">
        <v>0</v>
      </c>
      <c r="I49" s="73">
        <v>15942</v>
      </c>
      <c r="J49" s="67"/>
      <c r="K49" s="67"/>
      <c r="L49" s="67"/>
      <c r="M49" s="23"/>
      <c r="N49" s="23"/>
      <c r="O49" s="29"/>
    </row>
    <row r="50" spans="1:15" s="22" customFormat="1" ht="12.5" x14ac:dyDescent="0.25">
      <c r="A50" s="67"/>
      <c r="B50" s="114" t="s">
        <v>669</v>
      </c>
      <c r="C50" s="114"/>
      <c r="D50" s="77">
        <v>2021</v>
      </c>
      <c r="E50" s="75">
        <v>98.4</v>
      </c>
      <c r="F50" s="75">
        <v>1.4</v>
      </c>
      <c r="G50" s="75">
        <v>0.2</v>
      </c>
      <c r="H50" s="75">
        <v>0</v>
      </c>
      <c r="I50" s="73">
        <v>15466</v>
      </c>
      <c r="J50" s="67"/>
      <c r="K50" s="67"/>
      <c r="L50" s="67"/>
      <c r="M50" s="23"/>
      <c r="N50" s="23"/>
      <c r="O50" s="29"/>
    </row>
    <row r="51" spans="1:15" s="22" customFormat="1" ht="12.5" x14ac:dyDescent="0.25">
      <c r="A51" s="67"/>
      <c r="B51" s="114" t="s">
        <v>669</v>
      </c>
      <c r="C51" s="114"/>
      <c r="D51" s="77">
        <v>2020</v>
      </c>
      <c r="E51" s="75">
        <v>98.3</v>
      </c>
      <c r="F51" s="75">
        <v>1.5</v>
      </c>
      <c r="G51" s="75">
        <v>0.2</v>
      </c>
      <c r="H51" s="75">
        <v>0</v>
      </c>
      <c r="I51" s="73">
        <v>15407</v>
      </c>
      <c r="J51" s="67"/>
      <c r="K51" s="67"/>
      <c r="L51" s="67"/>
      <c r="M51" s="23"/>
      <c r="N51" s="23"/>
      <c r="O51" s="29"/>
    </row>
    <row r="52" spans="1:15" s="22" customFormat="1" ht="12.5" x14ac:dyDescent="0.25">
      <c r="A52" s="67"/>
      <c r="B52" s="114" t="s">
        <v>669</v>
      </c>
      <c r="C52" s="114"/>
      <c r="D52" s="77">
        <v>2019</v>
      </c>
      <c r="E52" s="75">
        <v>98.2</v>
      </c>
      <c r="F52" s="75">
        <v>1.5</v>
      </c>
      <c r="G52" s="75">
        <v>0.2</v>
      </c>
      <c r="H52" s="75">
        <v>0.1</v>
      </c>
      <c r="I52" s="73">
        <v>15616</v>
      </c>
      <c r="J52" s="67"/>
      <c r="K52" s="67"/>
      <c r="L52" s="67"/>
      <c r="M52" s="23"/>
      <c r="N52" s="23"/>
      <c r="O52" s="29"/>
    </row>
    <row r="53" spans="1:15" s="22" customFormat="1" ht="12.5" x14ac:dyDescent="0.25">
      <c r="A53" s="67"/>
      <c r="B53" s="111" t="s">
        <v>191</v>
      </c>
      <c r="C53" s="112"/>
      <c r="D53" s="112"/>
      <c r="E53" s="112"/>
      <c r="F53" s="112"/>
      <c r="G53" s="112"/>
      <c r="H53" s="112"/>
      <c r="I53" s="113"/>
      <c r="J53" s="67"/>
      <c r="K53" s="67"/>
      <c r="L53" s="67"/>
      <c r="M53" s="23" t="s">
        <v>191</v>
      </c>
      <c r="N53" s="23"/>
      <c r="O53" s="29"/>
    </row>
    <row r="54" spans="1:15" s="22" customFormat="1" ht="12.5" x14ac:dyDescent="0.25">
      <c r="A54" s="67"/>
      <c r="B54" s="114" t="s">
        <v>669</v>
      </c>
      <c r="C54" s="114"/>
      <c r="D54" s="77">
        <v>2023</v>
      </c>
      <c r="E54" s="75">
        <v>96.3</v>
      </c>
      <c r="F54" s="75">
        <v>2.7</v>
      </c>
      <c r="G54" s="75">
        <v>0.9</v>
      </c>
      <c r="H54" s="75">
        <v>0.1</v>
      </c>
      <c r="I54" s="73">
        <v>15792</v>
      </c>
      <c r="J54" s="67"/>
      <c r="K54" s="67"/>
      <c r="L54" s="67"/>
      <c r="M54" s="23"/>
      <c r="N54" s="23"/>
      <c r="O54" s="29"/>
    </row>
    <row r="55" spans="1:15" s="22" customFormat="1" ht="12.5" x14ac:dyDescent="0.25">
      <c r="A55" s="67"/>
      <c r="B55" s="114" t="s">
        <v>669</v>
      </c>
      <c r="C55" s="114"/>
      <c r="D55" s="77">
        <v>2022</v>
      </c>
      <c r="E55" s="75">
        <v>96.1</v>
      </c>
      <c r="F55" s="75">
        <v>2.7</v>
      </c>
      <c r="G55" s="75">
        <v>1.1000000000000001</v>
      </c>
      <c r="H55" s="75">
        <v>0.1</v>
      </c>
      <c r="I55" s="73">
        <v>15966</v>
      </c>
      <c r="J55" s="67"/>
      <c r="K55" s="67"/>
      <c r="L55" s="67"/>
      <c r="M55" s="23"/>
      <c r="N55" s="23"/>
      <c r="O55" s="29"/>
    </row>
    <row r="56" spans="1:15" s="22" customFormat="1" ht="12.5" x14ac:dyDescent="0.25">
      <c r="A56" s="67"/>
      <c r="B56" s="114" t="s">
        <v>669</v>
      </c>
      <c r="C56" s="114"/>
      <c r="D56" s="77">
        <v>2021</v>
      </c>
      <c r="E56" s="75">
        <v>96.3</v>
      </c>
      <c r="F56" s="75">
        <v>2.8</v>
      </c>
      <c r="G56" s="75">
        <v>0.9</v>
      </c>
      <c r="H56" s="75">
        <v>0.1</v>
      </c>
      <c r="I56" s="73">
        <v>15475</v>
      </c>
      <c r="J56" s="67"/>
      <c r="K56" s="67"/>
      <c r="L56" s="67"/>
      <c r="M56" s="23"/>
      <c r="N56" s="23"/>
      <c r="O56" s="29"/>
    </row>
    <row r="57" spans="1:15" s="22" customFormat="1" ht="12.5" x14ac:dyDescent="0.25">
      <c r="A57" s="67"/>
      <c r="B57" s="114" t="s">
        <v>669</v>
      </c>
      <c r="C57" s="114"/>
      <c r="D57" s="77">
        <v>2020</v>
      </c>
      <c r="E57" s="75">
        <v>95.3</v>
      </c>
      <c r="F57" s="75">
        <v>3.3</v>
      </c>
      <c r="G57" s="75">
        <v>1.4</v>
      </c>
      <c r="H57" s="75">
        <v>0.1</v>
      </c>
      <c r="I57" s="73">
        <v>15409</v>
      </c>
      <c r="J57" s="67"/>
      <c r="K57" s="67"/>
      <c r="L57" s="67"/>
      <c r="M57" s="23"/>
      <c r="N57" s="23"/>
      <c r="O57" s="29"/>
    </row>
    <row r="58" spans="1:15" s="22" customFormat="1" ht="12.5" x14ac:dyDescent="0.25">
      <c r="A58" s="67"/>
      <c r="B58" s="114" t="s">
        <v>669</v>
      </c>
      <c r="C58" s="114"/>
      <c r="D58" s="77">
        <v>2019</v>
      </c>
      <c r="E58" s="75">
        <v>95</v>
      </c>
      <c r="F58" s="75">
        <v>3.5</v>
      </c>
      <c r="G58" s="75">
        <v>1.4</v>
      </c>
      <c r="H58" s="75">
        <v>0.1</v>
      </c>
      <c r="I58" s="73">
        <v>15627</v>
      </c>
      <c r="J58" s="67"/>
      <c r="K58" s="67"/>
      <c r="L58" s="67"/>
      <c r="M58" s="23"/>
      <c r="N58" s="23"/>
      <c r="O58" s="29"/>
    </row>
    <row r="59" spans="1:15" s="22" customFormat="1" ht="12.5" x14ac:dyDescent="0.25">
      <c r="A59" s="67"/>
      <c r="B59" s="111" t="s">
        <v>192</v>
      </c>
      <c r="C59" s="112"/>
      <c r="D59" s="112"/>
      <c r="E59" s="112"/>
      <c r="F59" s="112"/>
      <c r="G59" s="112"/>
      <c r="H59" s="112"/>
      <c r="I59" s="113"/>
      <c r="J59" s="67"/>
      <c r="K59" s="67"/>
      <c r="L59" s="67"/>
      <c r="M59" s="23" t="s">
        <v>192</v>
      </c>
      <c r="N59" s="23"/>
      <c r="O59" s="29"/>
    </row>
    <row r="60" spans="1:15" s="22" customFormat="1" ht="12.5" x14ac:dyDescent="0.25">
      <c r="A60" s="67"/>
      <c r="B60" s="114" t="s">
        <v>669</v>
      </c>
      <c r="C60" s="114"/>
      <c r="D60" s="77">
        <v>2023</v>
      </c>
      <c r="E60" s="75">
        <v>96</v>
      </c>
      <c r="F60" s="75">
        <v>2.6</v>
      </c>
      <c r="G60" s="75">
        <v>1.3</v>
      </c>
      <c r="H60" s="75">
        <v>0.1</v>
      </c>
      <c r="I60" s="73">
        <v>15780</v>
      </c>
      <c r="J60" s="67"/>
      <c r="K60" s="67"/>
      <c r="L60" s="67"/>
      <c r="M60" s="23"/>
      <c r="N60" s="23"/>
      <c r="O60" s="29"/>
    </row>
    <row r="61" spans="1:15" s="22" customFormat="1" ht="12.5" x14ac:dyDescent="0.25">
      <c r="A61" s="67"/>
      <c r="B61" s="114" t="s">
        <v>669</v>
      </c>
      <c r="C61" s="114"/>
      <c r="D61" s="77">
        <v>2022</v>
      </c>
      <c r="E61" s="75">
        <v>95.6</v>
      </c>
      <c r="F61" s="75">
        <v>2.8</v>
      </c>
      <c r="G61" s="75">
        <v>1.4</v>
      </c>
      <c r="H61" s="75">
        <v>0.1</v>
      </c>
      <c r="I61" s="73">
        <v>15958</v>
      </c>
      <c r="J61" s="67"/>
      <c r="K61" s="67"/>
      <c r="L61" s="67"/>
      <c r="M61" s="23"/>
      <c r="N61" s="23"/>
      <c r="O61" s="29"/>
    </row>
    <row r="62" spans="1:15" s="22" customFormat="1" ht="12.5" x14ac:dyDescent="0.25">
      <c r="A62" s="67"/>
      <c r="B62" s="114" t="s">
        <v>669</v>
      </c>
      <c r="C62" s="114"/>
      <c r="D62" s="77">
        <v>2021</v>
      </c>
      <c r="E62" s="75">
        <v>95.2</v>
      </c>
      <c r="F62" s="75">
        <v>3.2</v>
      </c>
      <c r="G62" s="75">
        <v>1.4</v>
      </c>
      <c r="H62" s="75">
        <v>0.1</v>
      </c>
      <c r="I62" s="73">
        <v>15467</v>
      </c>
      <c r="J62" s="67"/>
      <c r="K62" s="67"/>
      <c r="L62" s="67"/>
      <c r="M62" s="23"/>
      <c r="N62" s="23"/>
      <c r="O62" s="29"/>
    </row>
    <row r="63" spans="1:15" s="22" customFormat="1" ht="12.5" x14ac:dyDescent="0.25">
      <c r="A63" s="67"/>
      <c r="B63" s="114" t="s">
        <v>669</v>
      </c>
      <c r="C63" s="114"/>
      <c r="D63" s="77">
        <v>2020</v>
      </c>
      <c r="E63" s="75">
        <v>95.3</v>
      </c>
      <c r="F63" s="75">
        <v>3</v>
      </c>
      <c r="G63" s="75">
        <v>1.6</v>
      </c>
      <c r="H63" s="75">
        <v>0.1</v>
      </c>
      <c r="I63" s="73">
        <v>15409</v>
      </c>
      <c r="J63" s="67"/>
      <c r="K63" s="67"/>
      <c r="L63" s="67"/>
      <c r="M63" s="23"/>
      <c r="N63" s="23"/>
      <c r="O63" s="29"/>
    </row>
    <row r="64" spans="1:15" s="22" customFormat="1" ht="12.5" x14ac:dyDescent="0.25">
      <c r="A64" s="67"/>
      <c r="B64" s="114" t="s">
        <v>669</v>
      </c>
      <c r="C64" s="114"/>
      <c r="D64" s="77">
        <v>2019</v>
      </c>
      <c r="E64" s="75">
        <v>95.2</v>
      </c>
      <c r="F64" s="75">
        <v>2.8</v>
      </c>
      <c r="G64" s="75">
        <v>1.8</v>
      </c>
      <c r="H64" s="75">
        <v>0.2</v>
      </c>
      <c r="I64" s="73">
        <v>15624</v>
      </c>
      <c r="J64" s="67"/>
      <c r="K64" s="67"/>
      <c r="L64" s="67"/>
      <c r="M64" s="23"/>
      <c r="N64" s="23"/>
      <c r="O64" s="29"/>
    </row>
    <row r="65" spans="1:15" s="22" customFormat="1" ht="12.5" x14ac:dyDescent="0.25">
      <c r="A65" s="67"/>
      <c r="B65" s="111" t="s">
        <v>193</v>
      </c>
      <c r="C65" s="112"/>
      <c r="D65" s="112"/>
      <c r="E65" s="112"/>
      <c r="F65" s="112"/>
      <c r="G65" s="112"/>
      <c r="H65" s="112"/>
      <c r="I65" s="113"/>
      <c r="J65" s="67"/>
      <c r="K65" s="67"/>
      <c r="L65" s="67"/>
      <c r="M65" s="23" t="s">
        <v>193</v>
      </c>
      <c r="N65" s="23"/>
      <c r="O65" s="29"/>
    </row>
    <row r="66" spans="1:15" s="22" customFormat="1" ht="12.5" x14ac:dyDescent="0.25">
      <c r="A66" s="67"/>
      <c r="B66" s="114" t="s">
        <v>669</v>
      </c>
      <c r="C66" s="114"/>
      <c r="D66" s="77">
        <v>2023</v>
      </c>
      <c r="E66" s="75">
        <v>99.7</v>
      </c>
      <c r="F66" s="75">
        <v>0.2</v>
      </c>
      <c r="G66" s="75">
        <v>0.1</v>
      </c>
      <c r="H66" s="75">
        <v>0.1</v>
      </c>
      <c r="I66" s="73">
        <v>15794</v>
      </c>
      <c r="J66" s="67"/>
      <c r="K66" s="67"/>
      <c r="L66" s="67"/>
      <c r="M66" s="23"/>
      <c r="N66" s="23"/>
      <c r="O66" s="29"/>
    </row>
    <row r="67" spans="1:15" s="22" customFormat="1" ht="12.5" x14ac:dyDescent="0.25">
      <c r="A67" s="67"/>
      <c r="B67" s="114" t="s">
        <v>669</v>
      </c>
      <c r="C67" s="114"/>
      <c r="D67" s="77">
        <v>2022</v>
      </c>
      <c r="E67" s="75">
        <v>99.8</v>
      </c>
      <c r="F67" s="75">
        <v>0.1</v>
      </c>
      <c r="G67" s="75">
        <v>0.1</v>
      </c>
      <c r="H67" s="75">
        <v>0</v>
      </c>
      <c r="I67" s="73">
        <v>15950</v>
      </c>
      <c r="J67" s="67"/>
      <c r="K67" s="67"/>
      <c r="L67" s="67"/>
      <c r="M67" s="23"/>
      <c r="N67" s="23"/>
      <c r="O67" s="29"/>
    </row>
    <row r="68" spans="1:15" s="22" customFormat="1" ht="12.5" x14ac:dyDescent="0.25">
      <c r="A68" s="67"/>
      <c r="B68" s="114" t="s">
        <v>669</v>
      </c>
      <c r="C68" s="114"/>
      <c r="D68" s="77">
        <v>2021</v>
      </c>
      <c r="E68" s="75">
        <v>99.8</v>
      </c>
      <c r="F68" s="75">
        <v>0.1</v>
      </c>
      <c r="G68" s="75">
        <v>0.1</v>
      </c>
      <c r="H68" s="75">
        <v>0</v>
      </c>
      <c r="I68" s="73">
        <v>15468</v>
      </c>
      <c r="J68" s="67"/>
      <c r="K68" s="67"/>
      <c r="L68" s="67"/>
      <c r="M68" s="23"/>
      <c r="N68" s="23"/>
      <c r="O68" s="29"/>
    </row>
    <row r="69" spans="1:15" s="22" customFormat="1" ht="12.5" x14ac:dyDescent="0.25">
      <c r="A69" s="67"/>
      <c r="B69" s="114" t="s">
        <v>669</v>
      </c>
      <c r="C69" s="114"/>
      <c r="D69" s="77">
        <v>2020</v>
      </c>
      <c r="E69" s="75">
        <v>99.8</v>
      </c>
      <c r="F69" s="75">
        <v>0.1</v>
      </c>
      <c r="G69" s="75">
        <v>0.1</v>
      </c>
      <c r="H69" s="75">
        <v>0</v>
      </c>
      <c r="I69" s="73">
        <v>15415</v>
      </c>
      <c r="J69" s="67"/>
      <c r="K69" s="67"/>
      <c r="L69" s="67"/>
      <c r="M69" s="23"/>
      <c r="N69" s="23"/>
      <c r="O69" s="29"/>
    </row>
    <row r="70" spans="1:15" s="22" customFormat="1" ht="12.5" x14ac:dyDescent="0.25">
      <c r="A70" s="67"/>
      <c r="B70" s="114" t="s">
        <v>669</v>
      </c>
      <c r="C70" s="114"/>
      <c r="D70" s="77">
        <v>2019</v>
      </c>
      <c r="E70" s="75">
        <v>99.7</v>
      </c>
      <c r="F70" s="75">
        <v>0.2</v>
      </c>
      <c r="G70" s="75">
        <v>0.1</v>
      </c>
      <c r="H70" s="75">
        <v>0.1</v>
      </c>
      <c r="I70" s="73">
        <v>15626</v>
      </c>
      <c r="J70" s="67"/>
      <c r="K70" s="67"/>
      <c r="L70" s="67"/>
      <c r="M70" s="23"/>
      <c r="N70" s="23"/>
      <c r="O70" s="29"/>
    </row>
    <row r="71" spans="1:15" s="22" customFormat="1" ht="12.5" x14ac:dyDescent="0.25">
      <c r="A71" s="67"/>
      <c r="B71" s="111" t="s">
        <v>194</v>
      </c>
      <c r="C71" s="112"/>
      <c r="D71" s="112"/>
      <c r="E71" s="112"/>
      <c r="F71" s="112"/>
      <c r="G71" s="112"/>
      <c r="H71" s="112"/>
      <c r="I71" s="113"/>
      <c r="J71" s="67"/>
      <c r="K71" s="67"/>
      <c r="L71" s="67"/>
      <c r="M71" s="23" t="s">
        <v>194</v>
      </c>
      <c r="N71" s="23"/>
      <c r="O71" s="29"/>
    </row>
    <row r="72" spans="1:15" s="22" customFormat="1" ht="12.5" x14ac:dyDescent="0.25">
      <c r="A72" s="67"/>
      <c r="B72" s="114" t="s">
        <v>669</v>
      </c>
      <c r="C72" s="114"/>
      <c r="D72" s="77">
        <v>2023</v>
      </c>
      <c r="E72" s="75">
        <v>94.7</v>
      </c>
      <c r="F72" s="75">
        <v>2.4</v>
      </c>
      <c r="G72" s="75">
        <v>2.4</v>
      </c>
      <c r="H72" s="75">
        <v>0.4</v>
      </c>
      <c r="I72" s="73">
        <v>15779</v>
      </c>
      <c r="J72" s="67"/>
      <c r="K72" s="67"/>
      <c r="L72" s="67"/>
      <c r="M72" s="23"/>
      <c r="N72" s="23"/>
      <c r="O72" s="29"/>
    </row>
    <row r="73" spans="1:15" s="22" customFormat="1" ht="12.5" x14ac:dyDescent="0.25">
      <c r="A73" s="67"/>
      <c r="B73" s="114" t="s">
        <v>669</v>
      </c>
      <c r="C73" s="114"/>
      <c r="D73" s="77">
        <v>2022</v>
      </c>
      <c r="E73" s="75">
        <v>94.1</v>
      </c>
      <c r="F73" s="75">
        <v>2.7</v>
      </c>
      <c r="G73" s="75">
        <v>2.8</v>
      </c>
      <c r="H73" s="75">
        <v>0.4</v>
      </c>
      <c r="I73" s="73">
        <v>15948</v>
      </c>
      <c r="J73" s="67"/>
      <c r="K73" s="67"/>
      <c r="L73" s="67"/>
      <c r="M73" s="23"/>
      <c r="N73" s="23"/>
      <c r="O73" s="29"/>
    </row>
    <row r="74" spans="1:15" s="22" customFormat="1" ht="12.5" x14ac:dyDescent="0.25">
      <c r="A74" s="67"/>
      <c r="B74" s="114" t="s">
        <v>669</v>
      </c>
      <c r="C74" s="114"/>
      <c r="D74" s="77">
        <v>2021</v>
      </c>
      <c r="E74" s="75">
        <v>94</v>
      </c>
      <c r="F74" s="75">
        <v>2.7</v>
      </c>
      <c r="G74" s="75">
        <v>2.9</v>
      </c>
      <c r="H74" s="75">
        <v>0.4</v>
      </c>
      <c r="I74" s="73">
        <v>15456</v>
      </c>
      <c r="J74" s="67"/>
      <c r="K74" s="67"/>
      <c r="L74" s="67"/>
      <c r="M74" s="23"/>
      <c r="N74" s="23"/>
      <c r="O74" s="29"/>
    </row>
    <row r="75" spans="1:15" s="22" customFormat="1" ht="12.5" x14ac:dyDescent="0.25">
      <c r="A75" s="67"/>
      <c r="B75" s="114" t="s">
        <v>669</v>
      </c>
      <c r="C75" s="114"/>
      <c r="D75" s="77">
        <v>2020</v>
      </c>
      <c r="E75" s="75">
        <v>94.3</v>
      </c>
      <c r="F75" s="75">
        <v>2.5</v>
      </c>
      <c r="G75" s="75">
        <v>2.7</v>
      </c>
      <c r="H75" s="75">
        <v>0.4</v>
      </c>
      <c r="I75" s="73">
        <v>15404</v>
      </c>
      <c r="J75" s="67"/>
      <c r="K75" s="67"/>
      <c r="L75" s="67"/>
      <c r="M75" s="23"/>
      <c r="N75" s="23"/>
      <c r="O75" s="29"/>
    </row>
    <row r="76" spans="1:15" s="22" customFormat="1" ht="12.5" x14ac:dyDescent="0.25">
      <c r="A76" s="67"/>
      <c r="B76" s="114" t="s">
        <v>669</v>
      </c>
      <c r="C76" s="114"/>
      <c r="D76" s="77">
        <v>2019</v>
      </c>
      <c r="E76" s="75">
        <v>93.8</v>
      </c>
      <c r="F76" s="75">
        <v>3</v>
      </c>
      <c r="G76" s="75">
        <v>2.8</v>
      </c>
      <c r="H76" s="75">
        <v>0.5</v>
      </c>
      <c r="I76" s="73">
        <v>15606</v>
      </c>
      <c r="J76" s="67"/>
      <c r="K76" s="67"/>
      <c r="L76" s="67"/>
      <c r="M76" s="23"/>
      <c r="N76" s="23"/>
      <c r="O76" s="29"/>
    </row>
    <row r="77" spans="1:15" s="22" customFormat="1" ht="12.5" x14ac:dyDescent="0.25">
      <c r="A77" s="67"/>
      <c r="B77" s="111" t="s">
        <v>195</v>
      </c>
      <c r="C77" s="112"/>
      <c r="D77" s="112"/>
      <c r="E77" s="112"/>
      <c r="F77" s="112"/>
      <c r="G77" s="112"/>
      <c r="H77" s="112"/>
      <c r="I77" s="113"/>
      <c r="J77" s="67"/>
      <c r="K77" s="67"/>
      <c r="L77" s="67"/>
      <c r="M77" s="23" t="s">
        <v>195</v>
      </c>
      <c r="N77" s="23"/>
      <c r="O77" s="29"/>
    </row>
    <row r="78" spans="1:15" s="22" customFormat="1" ht="12.75" customHeight="1" x14ac:dyDescent="0.25">
      <c r="A78" s="67"/>
      <c r="B78" s="114" t="s">
        <v>669</v>
      </c>
      <c r="C78" s="114"/>
      <c r="D78" s="77">
        <v>2023</v>
      </c>
      <c r="E78" s="75">
        <v>86.2</v>
      </c>
      <c r="F78" s="75">
        <v>6.6</v>
      </c>
      <c r="G78" s="75">
        <v>6.6</v>
      </c>
      <c r="H78" s="75">
        <v>0.6</v>
      </c>
      <c r="I78" s="73">
        <v>15757</v>
      </c>
      <c r="J78" s="67"/>
      <c r="K78" s="67"/>
      <c r="L78" s="67"/>
      <c r="M78" s="23"/>
      <c r="N78" s="23"/>
      <c r="O78" s="29"/>
    </row>
    <row r="79" spans="1:15" s="22" customFormat="1" ht="12.75" customHeight="1" x14ac:dyDescent="0.25">
      <c r="A79" s="67"/>
      <c r="B79" s="114" t="s">
        <v>669</v>
      </c>
      <c r="C79" s="114"/>
      <c r="D79" s="77">
        <v>2022</v>
      </c>
      <c r="E79" s="75">
        <v>84.4</v>
      </c>
      <c r="F79" s="75">
        <v>7.2</v>
      </c>
      <c r="G79" s="75">
        <v>7.8</v>
      </c>
      <c r="H79" s="75">
        <v>0.5</v>
      </c>
      <c r="I79" s="73">
        <v>15935</v>
      </c>
      <c r="J79" s="67"/>
      <c r="K79" s="67"/>
      <c r="L79" s="67"/>
      <c r="M79" s="23"/>
      <c r="N79" s="23"/>
      <c r="O79" s="29"/>
    </row>
    <row r="80" spans="1:15" s="22" customFormat="1" ht="12.75" customHeight="1" x14ac:dyDescent="0.25">
      <c r="A80" s="67"/>
      <c r="B80" s="114" t="s">
        <v>669</v>
      </c>
      <c r="C80" s="114"/>
      <c r="D80" s="77">
        <v>2021</v>
      </c>
      <c r="E80" s="75">
        <v>84.4</v>
      </c>
      <c r="F80" s="75">
        <v>7.6</v>
      </c>
      <c r="G80" s="75">
        <v>7.4</v>
      </c>
      <c r="H80" s="75">
        <v>0.6</v>
      </c>
      <c r="I80" s="73">
        <v>15444</v>
      </c>
      <c r="J80" s="67"/>
      <c r="K80" s="67"/>
      <c r="L80" s="67"/>
      <c r="M80" s="23"/>
      <c r="N80" s="23"/>
      <c r="O80" s="29"/>
    </row>
    <row r="81" spans="1:15" s="22" customFormat="1" ht="12.75" customHeight="1" x14ac:dyDescent="0.25">
      <c r="A81" s="67"/>
      <c r="B81" s="114" t="s">
        <v>669</v>
      </c>
      <c r="C81" s="114"/>
      <c r="D81" s="77">
        <v>2020</v>
      </c>
      <c r="E81" s="75">
        <v>84.8</v>
      </c>
      <c r="F81" s="75">
        <v>6.8</v>
      </c>
      <c r="G81" s="75">
        <v>7.8</v>
      </c>
      <c r="H81" s="75">
        <v>0.6</v>
      </c>
      <c r="I81" s="73">
        <v>15383</v>
      </c>
      <c r="J81" s="67"/>
      <c r="K81" s="67"/>
      <c r="L81" s="67"/>
      <c r="M81" s="23"/>
      <c r="N81" s="23"/>
      <c r="O81" s="29"/>
    </row>
    <row r="82" spans="1:15" s="22" customFormat="1" ht="12.75" customHeight="1" x14ac:dyDescent="0.25">
      <c r="A82" s="67"/>
      <c r="B82" s="114" t="s">
        <v>669</v>
      </c>
      <c r="C82" s="114"/>
      <c r="D82" s="77">
        <v>2019</v>
      </c>
      <c r="E82" s="75">
        <v>84.2</v>
      </c>
      <c r="F82" s="75">
        <v>6.9</v>
      </c>
      <c r="G82" s="75">
        <v>8.1999999999999993</v>
      </c>
      <c r="H82" s="75">
        <v>0.8</v>
      </c>
      <c r="I82" s="73">
        <v>15595</v>
      </c>
      <c r="J82" s="67"/>
      <c r="K82" s="67"/>
      <c r="L82" s="67"/>
      <c r="M82" s="23"/>
      <c r="N82" s="23"/>
      <c r="O82" s="29"/>
    </row>
    <row r="83" spans="1:15" s="22" customFormat="1" ht="12.5" x14ac:dyDescent="0.25">
      <c r="A83" s="67"/>
      <c r="B83" s="111" t="s">
        <v>196</v>
      </c>
      <c r="C83" s="112"/>
      <c r="D83" s="112"/>
      <c r="E83" s="112"/>
      <c r="F83" s="112"/>
      <c r="G83" s="112"/>
      <c r="H83" s="112"/>
      <c r="I83" s="113"/>
      <c r="J83" s="67"/>
      <c r="K83" s="67"/>
      <c r="L83" s="67"/>
      <c r="M83" s="23" t="s">
        <v>196</v>
      </c>
      <c r="N83" s="23"/>
      <c r="O83" s="29"/>
    </row>
    <row r="84" spans="1:15" s="22" customFormat="1" ht="12.75" customHeight="1" x14ac:dyDescent="0.25">
      <c r="A84" s="67"/>
      <c r="B84" s="114" t="s">
        <v>669</v>
      </c>
      <c r="C84" s="114"/>
      <c r="D84" s="77">
        <v>2023</v>
      </c>
      <c r="E84" s="75">
        <v>93.6</v>
      </c>
      <c r="F84" s="75">
        <v>4.0999999999999996</v>
      </c>
      <c r="G84" s="75">
        <v>2.1</v>
      </c>
      <c r="H84" s="75">
        <v>0.3</v>
      </c>
      <c r="I84" s="73">
        <v>15768</v>
      </c>
      <c r="J84" s="67"/>
      <c r="K84" s="67"/>
      <c r="L84" s="67"/>
      <c r="M84" s="23"/>
      <c r="N84" s="23"/>
      <c r="O84" s="29"/>
    </row>
    <row r="85" spans="1:15" s="22" customFormat="1" ht="12.75" customHeight="1" x14ac:dyDescent="0.25">
      <c r="A85" s="67"/>
      <c r="B85" s="114" t="s">
        <v>669</v>
      </c>
      <c r="C85" s="114"/>
      <c r="D85" s="77">
        <v>2022</v>
      </c>
      <c r="E85" s="75">
        <v>93.2</v>
      </c>
      <c r="F85" s="75">
        <v>4.2</v>
      </c>
      <c r="G85" s="75">
        <v>2.2999999999999998</v>
      </c>
      <c r="H85" s="75">
        <v>0.4</v>
      </c>
      <c r="I85" s="73">
        <v>15933</v>
      </c>
      <c r="J85" s="67"/>
      <c r="K85" s="67"/>
      <c r="L85" s="67"/>
      <c r="M85" s="23"/>
      <c r="N85" s="23"/>
      <c r="O85" s="29"/>
    </row>
    <row r="86" spans="1:15" s="22" customFormat="1" ht="12.75" customHeight="1" x14ac:dyDescent="0.25">
      <c r="A86" s="67"/>
      <c r="B86" s="114" t="s">
        <v>669</v>
      </c>
      <c r="C86" s="114"/>
      <c r="D86" s="77">
        <v>2021</v>
      </c>
      <c r="E86" s="75">
        <v>92.9</v>
      </c>
      <c r="F86" s="75">
        <v>4.5</v>
      </c>
      <c r="G86" s="75">
        <v>2.2000000000000002</v>
      </c>
      <c r="H86" s="75">
        <v>0.4</v>
      </c>
      <c r="I86" s="73">
        <v>15446</v>
      </c>
      <c r="J86" s="67"/>
      <c r="K86" s="67"/>
      <c r="L86" s="67"/>
      <c r="M86" s="23"/>
      <c r="N86" s="23"/>
      <c r="O86" s="29"/>
    </row>
    <row r="87" spans="1:15" s="22" customFormat="1" ht="12.75" customHeight="1" x14ac:dyDescent="0.25">
      <c r="A87" s="67"/>
      <c r="B87" s="114" t="s">
        <v>669</v>
      </c>
      <c r="C87" s="114"/>
      <c r="D87" s="77">
        <v>2020</v>
      </c>
      <c r="E87" s="75">
        <v>93</v>
      </c>
      <c r="F87" s="75">
        <v>4.4000000000000004</v>
      </c>
      <c r="G87" s="75">
        <v>2.2000000000000002</v>
      </c>
      <c r="H87" s="75">
        <v>0.3</v>
      </c>
      <c r="I87" s="73">
        <v>15401</v>
      </c>
      <c r="J87" s="67"/>
      <c r="K87" s="67"/>
      <c r="L87" s="67"/>
      <c r="M87" s="23"/>
      <c r="N87" s="23"/>
      <c r="O87" s="29"/>
    </row>
    <row r="88" spans="1:15" s="22" customFormat="1" ht="12.75" customHeight="1" x14ac:dyDescent="0.25">
      <c r="A88" s="67"/>
      <c r="B88" s="114" t="s">
        <v>669</v>
      </c>
      <c r="C88" s="114"/>
      <c r="D88" s="77">
        <v>2019</v>
      </c>
      <c r="E88" s="75">
        <v>92.9</v>
      </c>
      <c r="F88" s="75">
        <v>4.5</v>
      </c>
      <c r="G88" s="75">
        <v>2.2000000000000002</v>
      </c>
      <c r="H88" s="75">
        <v>0.4</v>
      </c>
      <c r="I88" s="73">
        <v>15606</v>
      </c>
      <c r="J88" s="67"/>
      <c r="K88" s="67"/>
      <c r="L88" s="67"/>
      <c r="M88" s="23"/>
      <c r="N88" s="23"/>
      <c r="O88" s="29"/>
    </row>
    <row r="89" spans="1:15" s="22" customFormat="1" ht="12.5" x14ac:dyDescent="0.25">
      <c r="A89" s="67"/>
      <c r="B89" s="111" t="s">
        <v>197</v>
      </c>
      <c r="C89" s="112"/>
      <c r="D89" s="112"/>
      <c r="E89" s="112"/>
      <c r="F89" s="112"/>
      <c r="G89" s="112"/>
      <c r="H89" s="112"/>
      <c r="I89" s="113"/>
      <c r="J89" s="67"/>
      <c r="K89" s="67"/>
      <c r="L89" s="67"/>
      <c r="M89" s="23" t="s">
        <v>197</v>
      </c>
      <c r="N89" s="23"/>
      <c r="O89" s="29"/>
    </row>
    <row r="90" spans="1:15" s="22" customFormat="1" ht="12.75" customHeight="1" x14ac:dyDescent="0.25">
      <c r="A90" s="67"/>
      <c r="B90" s="114" t="s">
        <v>669</v>
      </c>
      <c r="C90" s="114"/>
      <c r="D90" s="77">
        <v>2023</v>
      </c>
      <c r="E90" s="75">
        <v>96</v>
      </c>
      <c r="F90" s="75">
        <v>1.5</v>
      </c>
      <c r="G90" s="75">
        <v>1.9</v>
      </c>
      <c r="H90" s="75">
        <v>0.6</v>
      </c>
      <c r="I90" s="73">
        <v>15767</v>
      </c>
      <c r="J90" s="67"/>
      <c r="K90" s="67"/>
      <c r="L90" s="67"/>
      <c r="M90" s="23"/>
      <c r="N90" s="23"/>
      <c r="O90" s="29"/>
    </row>
    <row r="91" spans="1:15" s="22" customFormat="1" ht="12.75" customHeight="1" x14ac:dyDescent="0.25">
      <c r="A91" s="67"/>
      <c r="B91" s="114" t="s">
        <v>669</v>
      </c>
      <c r="C91" s="114"/>
      <c r="D91" s="77">
        <v>2022</v>
      </c>
      <c r="E91" s="75">
        <v>95.5</v>
      </c>
      <c r="F91" s="75">
        <v>1.7</v>
      </c>
      <c r="G91" s="75">
        <v>2</v>
      </c>
      <c r="H91" s="75">
        <v>0.8</v>
      </c>
      <c r="I91" s="73">
        <v>15928</v>
      </c>
      <c r="J91" s="67"/>
      <c r="K91" s="67"/>
      <c r="L91" s="67"/>
      <c r="M91" s="23"/>
      <c r="N91" s="23"/>
      <c r="O91" s="29"/>
    </row>
    <row r="92" spans="1:15" s="22" customFormat="1" ht="12.75" customHeight="1" x14ac:dyDescent="0.25">
      <c r="A92" s="67"/>
      <c r="B92" s="114" t="s">
        <v>669</v>
      </c>
      <c r="C92" s="114"/>
      <c r="D92" s="77">
        <v>2021</v>
      </c>
      <c r="E92" s="75">
        <v>95.7</v>
      </c>
      <c r="F92" s="75">
        <v>1.6</v>
      </c>
      <c r="G92" s="75">
        <v>2.1</v>
      </c>
      <c r="H92" s="75">
        <v>0.6</v>
      </c>
      <c r="I92" s="73">
        <v>15451</v>
      </c>
      <c r="J92" s="67"/>
      <c r="K92" s="67"/>
      <c r="L92" s="67"/>
      <c r="M92" s="23"/>
      <c r="N92" s="23"/>
      <c r="O92" s="29"/>
    </row>
    <row r="93" spans="1:15" s="22" customFormat="1" ht="12.75" customHeight="1" x14ac:dyDescent="0.25">
      <c r="A93" s="67"/>
      <c r="B93" s="114" t="s">
        <v>669</v>
      </c>
      <c r="C93" s="114"/>
      <c r="D93" s="77">
        <v>2020</v>
      </c>
      <c r="E93" s="75">
        <v>96.2</v>
      </c>
      <c r="F93" s="75">
        <v>1.4</v>
      </c>
      <c r="G93" s="75">
        <v>1.8</v>
      </c>
      <c r="H93" s="75">
        <v>0.5</v>
      </c>
      <c r="I93" s="73">
        <v>15392</v>
      </c>
      <c r="J93" s="67"/>
      <c r="K93" s="67"/>
      <c r="L93" s="67"/>
      <c r="M93" s="23"/>
      <c r="N93" s="23"/>
      <c r="O93" s="29"/>
    </row>
    <row r="94" spans="1:15" s="22" customFormat="1" ht="12.75" customHeight="1" x14ac:dyDescent="0.25">
      <c r="A94" s="67"/>
      <c r="B94" s="114" t="s">
        <v>669</v>
      </c>
      <c r="C94" s="114"/>
      <c r="D94" s="77">
        <v>2019</v>
      </c>
      <c r="E94" s="75">
        <v>96.3</v>
      </c>
      <c r="F94" s="75">
        <v>1.5</v>
      </c>
      <c r="G94" s="75">
        <v>1.5</v>
      </c>
      <c r="H94" s="75">
        <v>0.6</v>
      </c>
      <c r="I94" s="73">
        <v>15614</v>
      </c>
      <c r="J94" s="67"/>
      <c r="K94" s="67"/>
      <c r="L94" s="67"/>
      <c r="M94" s="23"/>
      <c r="N94" s="23"/>
      <c r="O94" s="29"/>
    </row>
    <row r="95" spans="1:15" s="22" customFormat="1" ht="12.5" x14ac:dyDescent="0.25">
      <c r="A95" s="67"/>
      <c r="B95" s="111" t="s">
        <v>198</v>
      </c>
      <c r="C95" s="112"/>
      <c r="D95" s="112"/>
      <c r="E95" s="112"/>
      <c r="F95" s="112"/>
      <c r="G95" s="112"/>
      <c r="H95" s="112"/>
      <c r="I95" s="113"/>
      <c r="J95" s="67"/>
      <c r="K95" s="67"/>
      <c r="L95" s="67"/>
      <c r="M95" s="23" t="s">
        <v>198</v>
      </c>
      <c r="N95" s="23"/>
      <c r="O95" s="29"/>
    </row>
    <row r="96" spans="1:15" s="22" customFormat="1" ht="12.75" customHeight="1" x14ac:dyDescent="0.25">
      <c r="A96" s="67"/>
      <c r="B96" s="114" t="s">
        <v>669</v>
      </c>
      <c r="C96" s="114"/>
      <c r="D96" s="77">
        <v>2023</v>
      </c>
      <c r="E96" s="75">
        <v>91.1</v>
      </c>
      <c r="F96" s="75">
        <v>4.5</v>
      </c>
      <c r="G96" s="75">
        <v>4</v>
      </c>
      <c r="H96" s="75">
        <v>0.4</v>
      </c>
      <c r="I96" s="73">
        <v>15766</v>
      </c>
      <c r="J96" s="67"/>
      <c r="K96" s="67"/>
      <c r="L96" s="67"/>
      <c r="M96" s="23"/>
      <c r="N96" s="23"/>
      <c r="O96" s="29"/>
    </row>
    <row r="97" spans="1:15" s="22" customFormat="1" ht="12.75" customHeight="1" x14ac:dyDescent="0.25">
      <c r="A97" s="67"/>
      <c r="B97" s="114" t="s">
        <v>669</v>
      </c>
      <c r="C97" s="114"/>
      <c r="D97" s="77">
        <v>2022</v>
      </c>
      <c r="E97" s="75">
        <v>90.5</v>
      </c>
      <c r="F97" s="75">
        <v>4.8</v>
      </c>
      <c r="G97" s="75">
        <v>4.0999999999999996</v>
      </c>
      <c r="H97" s="75">
        <v>0.5</v>
      </c>
      <c r="I97" s="73">
        <v>15934</v>
      </c>
      <c r="J97" s="67"/>
      <c r="K97" s="67"/>
      <c r="L97" s="67"/>
      <c r="M97" s="23"/>
      <c r="N97" s="23"/>
      <c r="O97" s="29"/>
    </row>
    <row r="98" spans="1:15" s="22" customFormat="1" ht="12.75" customHeight="1" x14ac:dyDescent="0.25">
      <c r="A98" s="67"/>
      <c r="B98" s="114" t="s">
        <v>669</v>
      </c>
      <c r="C98" s="114"/>
      <c r="D98" s="77">
        <v>2021</v>
      </c>
      <c r="E98" s="75">
        <v>90.5</v>
      </c>
      <c r="F98" s="75">
        <v>4.7</v>
      </c>
      <c r="G98" s="75">
        <v>4.3</v>
      </c>
      <c r="H98" s="75">
        <v>0.5</v>
      </c>
      <c r="I98" s="73">
        <v>15461</v>
      </c>
      <c r="J98" s="67"/>
      <c r="K98" s="67"/>
      <c r="L98" s="67"/>
      <c r="M98" s="23"/>
      <c r="N98" s="23"/>
      <c r="O98" s="29"/>
    </row>
    <row r="99" spans="1:15" s="22" customFormat="1" ht="12.75" customHeight="1" x14ac:dyDescent="0.25">
      <c r="A99" s="67"/>
      <c r="B99" s="114" t="s">
        <v>669</v>
      </c>
      <c r="C99" s="114"/>
      <c r="D99" s="77">
        <v>2020</v>
      </c>
      <c r="E99" s="75">
        <v>91.5</v>
      </c>
      <c r="F99" s="75">
        <v>4.3</v>
      </c>
      <c r="G99" s="75">
        <v>3.9</v>
      </c>
      <c r="H99" s="75">
        <v>0.4</v>
      </c>
      <c r="I99" s="73">
        <v>15399</v>
      </c>
      <c r="J99" s="67"/>
      <c r="K99" s="67"/>
      <c r="L99" s="67"/>
      <c r="M99" s="23"/>
      <c r="N99" s="23"/>
      <c r="O99" s="29"/>
    </row>
    <row r="100" spans="1:15" s="22" customFormat="1" ht="12.75" customHeight="1" x14ac:dyDescent="0.25">
      <c r="A100" s="67"/>
      <c r="B100" s="114" t="s">
        <v>669</v>
      </c>
      <c r="C100" s="114"/>
      <c r="D100" s="77">
        <v>2019</v>
      </c>
      <c r="E100" s="75">
        <v>91.5</v>
      </c>
      <c r="F100" s="75">
        <v>4.0999999999999996</v>
      </c>
      <c r="G100" s="75">
        <v>3.9</v>
      </c>
      <c r="H100" s="75">
        <v>0.5</v>
      </c>
      <c r="I100" s="73">
        <v>15610</v>
      </c>
      <c r="J100" s="67"/>
      <c r="K100" s="67"/>
      <c r="L100" s="67"/>
      <c r="M100" s="23"/>
      <c r="N100" s="23"/>
      <c r="O100" s="29"/>
    </row>
    <row r="101" spans="1:15" s="22" customFormat="1" ht="12.5" x14ac:dyDescent="0.25">
      <c r="A101" s="67"/>
      <c r="B101" s="111" t="s">
        <v>199</v>
      </c>
      <c r="C101" s="112"/>
      <c r="D101" s="112"/>
      <c r="E101" s="112"/>
      <c r="F101" s="112"/>
      <c r="G101" s="112"/>
      <c r="H101" s="112"/>
      <c r="I101" s="113"/>
      <c r="J101" s="67"/>
      <c r="K101" s="67"/>
      <c r="L101" s="67"/>
      <c r="M101" s="23" t="s">
        <v>199</v>
      </c>
      <c r="N101" s="23"/>
      <c r="O101" s="29"/>
    </row>
    <row r="102" spans="1:15" s="22" customFormat="1" ht="12.5" x14ac:dyDescent="0.25">
      <c r="A102" s="67"/>
      <c r="B102" s="114" t="s">
        <v>669</v>
      </c>
      <c r="C102" s="114"/>
      <c r="D102" s="77">
        <v>2023</v>
      </c>
      <c r="E102" s="75">
        <v>96.1</v>
      </c>
      <c r="F102" s="75">
        <v>1.9</v>
      </c>
      <c r="G102" s="75">
        <v>1.6</v>
      </c>
      <c r="H102" s="75">
        <v>0.4</v>
      </c>
      <c r="I102" s="73">
        <v>15761</v>
      </c>
      <c r="J102" s="67"/>
      <c r="K102" s="67"/>
      <c r="L102" s="67"/>
      <c r="M102" s="23"/>
      <c r="N102" s="23"/>
      <c r="O102" s="29"/>
    </row>
    <row r="103" spans="1:15" s="22" customFormat="1" ht="12.5" x14ac:dyDescent="0.25">
      <c r="A103" s="67"/>
      <c r="B103" s="114" t="s">
        <v>669</v>
      </c>
      <c r="C103" s="114"/>
      <c r="D103" s="77">
        <v>2022</v>
      </c>
      <c r="E103" s="75">
        <v>95.6</v>
      </c>
      <c r="F103" s="75">
        <v>2.1</v>
      </c>
      <c r="G103" s="75">
        <v>1.8</v>
      </c>
      <c r="H103" s="75">
        <v>0.5</v>
      </c>
      <c r="I103" s="73">
        <v>15924</v>
      </c>
      <c r="J103" s="67"/>
      <c r="K103" s="67"/>
      <c r="L103" s="67"/>
      <c r="M103" s="23"/>
      <c r="N103" s="23"/>
      <c r="O103" s="29"/>
    </row>
    <row r="104" spans="1:15" s="22" customFormat="1" ht="12.5" x14ac:dyDescent="0.25">
      <c r="A104" s="67"/>
      <c r="B104" s="114" t="s">
        <v>669</v>
      </c>
      <c r="C104" s="114"/>
      <c r="D104" s="77">
        <v>2021</v>
      </c>
      <c r="E104" s="75">
        <v>95.6</v>
      </c>
      <c r="F104" s="75">
        <v>2.1</v>
      </c>
      <c r="G104" s="75">
        <v>1.8</v>
      </c>
      <c r="H104" s="75">
        <v>0.5</v>
      </c>
      <c r="I104" s="73">
        <v>15448</v>
      </c>
      <c r="J104" s="67"/>
      <c r="K104" s="67"/>
      <c r="L104" s="67"/>
      <c r="M104" s="23"/>
      <c r="N104" s="23"/>
      <c r="O104" s="29"/>
    </row>
    <row r="105" spans="1:15" s="22" customFormat="1" ht="12.5" x14ac:dyDescent="0.25">
      <c r="A105" s="67"/>
      <c r="B105" s="114" t="s">
        <v>669</v>
      </c>
      <c r="C105" s="114"/>
      <c r="D105" s="77">
        <v>2020</v>
      </c>
      <c r="E105" s="75">
        <v>96.2</v>
      </c>
      <c r="F105" s="75">
        <v>1.9</v>
      </c>
      <c r="G105" s="75">
        <v>1.4</v>
      </c>
      <c r="H105" s="75">
        <v>0.5</v>
      </c>
      <c r="I105" s="73">
        <v>15394</v>
      </c>
      <c r="J105" s="67"/>
      <c r="K105" s="67"/>
      <c r="L105" s="67"/>
      <c r="M105" s="23"/>
      <c r="N105" s="23"/>
      <c r="O105" s="29"/>
    </row>
    <row r="106" spans="1:15" x14ac:dyDescent="0.3">
      <c r="A106" s="67"/>
      <c r="B106" s="114" t="s">
        <v>669</v>
      </c>
      <c r="C106" s="114"/>
      <c r="D106" s="77">
        <v>2019</v>
      </c>
      <c r="E106" s="75">
        <v>96.5</v>
      </c>
      <c r="F106" s="75">
        <v>1.7</v>
      </c>
      <c r="G106" s="75">
        <v>1.3</v>
      </c>
      <c r="H106" s="75">
        <v>0.4</v>
      </c>
      <c r="I106" s="73">
        <v>15604</v>
      </c>
      <c r="J106" s="67"/>
      <c r="K106" s="67"/>
      <c r="L106" s="67"/>
    </row>
    <row r="107" spans="1:15" x14ac:dyDescent="0.3">
      <c r="A107" s="67"/>
      <c r="B107" s="111" t="s">
        <v>200</v>
      </c>
      <c r="C107" s="112"/>
      <c r="D107" s="112"/>
      <c r="E107" s="112"/>
      <c r="F107" s="112"/>
      <c r="G107" s="112"/>
      <c r="H107" s="112"/>
      <c r="I107" s="113"/>
      <c r="J107" s="67"/>
      <c r="K107" s="67"/>
      <c r="L107" s="67"/>
      <c r="M107" s="27" t="s">
        <v>200</v>
      </c>
    </row>
    <row r="108" spans="1:15" x14ac:dyDescent="0.3">
      <c r="A108" s="67"/>
      <c r="B108" s="114" t="s">
        <v>669</v>
      </c>
      <c r="C108" s="114"/>
      <c r="D108" s="77">
        <v>2023</v>
      </c>
      <c r="E108" s="75">
        <v>99.1</v>
      </c>
      <c r="F108" s="75">
        <v>0.4</v>
      </c>
      <c r="G108" s="75">
        <v>0.4</v>
      </c>
      <c r="H108" s="75">
        <v>0.1</v>
      </c>
      <c r="I108" s="73">
        <v>15765</v>
      </c>
      <c r="J108" s="67"/>
      <c r="K108" s="67"/>
      <c r="L108" s="67"/>
    </row>
    <row r="109" spans="1:15" x14ac:dyDescent="0.3">
      <c r="A109" s="67"/>
      <c r="B109" s="114" t="s">
        <v>669</v>
      </c>
      <c r="C109" s="114"/>
      <c r="D109" s="77">
        <v>2022</v>
      </c>
      <c r="E109" s="75">
        <v>99.1</v>
      </c>
      <c r="F109" s="75">
        <v>0.4</v>
      </c>
      <c r="G109" s="75">
        <v>0.4</v>
      </c>
      <c r="H109" s="75">
        <v>0.1</v>
      </c>
      <c r="I109" s="73">
        <v>15926</v>
      </c>
      <c r="J109" s="67"/>
      <c r="K109" s="67"/>
      <c r="L109" s="67"/>
    </row>
    <row r="110" spans="1:15" x14ac:dyDescent="0.3">
      <c r="A110" s="67"/>
      <c r="B110" s="114" t="s">
        <v>669</v>
      </c>
      <c r="C110" s="114"/>
      <c r="D110" s="77">
        <v>2021</v>
      </c>
      <c r="E110" s="75">
        <v>99.1</v>
      </c>
      <c r="F110" s="75">
        <v>0.3</v>
      </c>
      <c r="G110" s="75">
        <v>0.4</v>
      </c>
      <c r="H110" s="75">
        <v>0.1</v>
      </c>
      <c r="I110" s="73">
        <v>15451</v>
      </c>
      <c r="J110" s="67"/>
      <c r="K110" s="67"/>
      <c r="L110" s="67"/>
    </row>
    <row r="111" spans="1:15" x14ac:dyDescent="0.3">
      <c r="A111" s="67"/>
      <c r="B111" s="114" t="s">
        <v>669</v>
      </c>
      <c r="C111" s="114"/>
      <c r="D111" s="77">
        <v>2020</v>
      </c>
      <c r="E111" s="75">
        <v>99.4</v>
      </c>
      <c r="F111" s="75">
        <v>0.3</v>
      </c>
      <c r="G111" s="75">
        <v>0.2</v>
      </c>
      <c r="H111" s="75">
        <v>0.1</v>
      </c>
      <c r="I111" s="73">
        <v>15398</v>
      </c>
      <c r="J111" s="67"/>
      <c r="K111" s="67"/>
      <c r="L111" s="67"/>
    </row>
    <row r="112" spans="1:15" x14ac:dyDescent="0.3">
      <c r="A112" s="67"/>
      <c r="B112" s="114" t="s">
        <v>669</v>
      </c>
      <c r="C112" s="114"/>
      <c r="D112" s="77">
        <v>2019</v>
      </c>
      <c r="E112" s="75">
        <v>99.3</v>
      </c>
      <c r="F112" s="75">
        <v>0.3</v>
      </c>
      <c r="G112" s="75">
        <v>0.3</v>
      </c>
      <c r="H112" s="75">
        <v>0.1</v>
      </c>
      <c r="I112" s="73">
        <v>15606</v>
      </c>
      <c r="J112" s="67"/>
      <c r="K112" s="67"/>
      <c r="L112" s="67"/>
    </row>
    <row r="113" spans="1:13" x14ac:dyDescent="0.3">
      <c r="A113" s="67"/>
      <c r="B113" s="111" t="s">
        <v>201</v>
      </c>
      <c r="C113" s="112"/>
      <c r="D113" s="112"/>
      <c r="E113" s="112"/>
      <c r="F113" s="112"/>
      <c r="G113" s="112"/>
      <c r="H113" s="112"/>
      <c r="I113" s="113"/>
      <c r="J113" s="67"/>
      <c r="K113" s="67"/>
      <c r="L113" s="67"/>
      <c r="M113" s="27" t="s">
        <v>201</v>
      </c>
    </row>
    <row r="114" spans="1:13" x14ac:dyDescent="0.3">
      <c r="A114" s="67"/>
      <c r="B114" s="114" t="s">
        <v>669</v>
      </c>
      <c r="C114" s="114"/>
      <c r="D114" s="77">
        <v>2023</v>
      </c>
      <c r="E114" s="75">
        <v>97.5</v>
      </c>
      <c r="F114" s="75">
        <v>1.2</v>
      </c>
      <c r="G114" s="75">
        <v>1.1000000000000001</v>
      </c>
      <c r="H114" s="75">
        <v>0.2</v>
      </c>
      <c r="I114" s="73">
        <v>15763</v>
      </c>
      <c r="J114" s="67"/>
      <c r="K114" s="67"/>
      <c r="L114" s="67"/>
    </row>
    <row r="115" spans="1:13" x14ac:dyDescent="0.3">
      <c r="A115" s="67"/>
      <c r="B115" s="114" t="s">
        <v>669</v>
      </c>
      <c r="C115" s="114"/>
      <c r="D115" s="77">
        <v>2022</v>
      </c>
      <c r="E115" s="75">
        <v>97.7</v>
      </c>
      <c r="F115" s="75">
        <v>1.2</v>
      </c>
      <c r="G115" s="75">
        <v>0.9</v>
      </c>
      <c r="H115" s="75">
        <v>0.1</v>
      </c>
      <c r="I115" s="73">
        <v>15928</v>
      </c>
      <c r="J115" s="67"/>
      <c r="K115" s="67"/>
      <c r="L115" s="67"/>
    </row>
    <row r="116" spans="1:13" x14ac:dyDescent="0.3">
      <c r="A116" s="67"/>
      <c r="B116" s="114" t="s">
        <v>669</v>
      </c>
      <c r="C116" s="114"/>
      <c r="D116" s="77">
        <v>2021</v>
      </c>
      <c r="E116" s="75">
        <v>97.7</v>
      </c>
      <c r="F116" s="75">
        <v>1.1000000000000001</v>
      </c>
      <c r="G116" s="75">
        <v>1.1000000000000001</v>
      </c>
      <c r="H116" s="75">
        <v>0.2</v>
      </c>
      <c r="I116" s="73">
        <v>15449</v>
      </c>
      <c r="J116" s="67"/>
      <c r="K116" s="67"/>
      <c r="L116" s="67"/>
    </row>
    <row r="117" spans="1:13" x14ac:dyDescent="0.3">
      <c r="A117" s="67"/>
      <c r="B117" s="114" t="s">
        <v>669</v>
      </c>
      <c r="C117" s="114"/>
      <c r="D117" s="77">
        <v>2020</v>
      </c>
      <c r="E117" s="75">
        <v>98.1</v>
      </c>
      <c r="F117" s="75">
        <v>0.9</v>
      </c>
      <c r="G117" s="75">
        <v>0.8</v>
      </c>
      <c r="H117" s="75">
        <v>0.2</v>
      </c>
      <c r="I117" s="73">
        <v>15402</v>
      </c>
      <c r="J117" s="67"/>
      <c r="K117" s="67"/>
      <c r="L117" s="67"/>
    </row>
    <row r="118" spans="1:13" x14ac:dyDescent="0.3">
      <c r="A118" s="67"/>
      <c r="B118" s="114" t="s">
        <v>669</v>
      </c>
      <c r="C118" s="114"/>
      <c r="D118" s="77">
        <v>2019</v>
      </c>
      <c r="E118" s="75">
        <v>98</v>
      </c>
      <c r="F118" s="75">
        <v>0.9</v>
      </c>
      <c r="G118" s="75">
        <v>1</v>
      </c>
      <c r="H118" s="75">
        <v>0.1</v>
      </c>
      <c r="I118" s="73">
        <v>15608</v>
      </c>
      <c r="J118" s="67"/>
      <c r="K118" s="67"/>
      <c r="L118" s="67"/>
    </row>
    <row r="119" spans="1:13" x14ac:dyDescent="0.3">
      <c r="A119" s="67"/>
      <c r="B119" s="111" t="s">
        <v>202</v>
      </c>
      <c r="C119" s="112"/>
      <c r="D119" s="112"/>
      <c r="E119" s="112"/>
      <c r="F119" s="112"/>
      <c r="G119" s="112"/>
      <c r="H119" s="112"/>
      <c r="I119" s="113"/>
      <c r="J119" s="67"/>
      <c r="K119" s="67"/>
      <c r="L119" s="67"/>
      <c r="M119" s="27" t="s">
        <v>202</v>
      </c>
    </row>
    <row r="120" spans="1:13" x14ac:dyDescent="0.3">
      <c r="A120" s="67"/>
      <c r="B120" s="114" t="s">
        <v>669</v>
      </c>
      <c r="C120" s="114"/>
      <c r="D120" s="77">
        <v>2023</v>
      </c>
      <c r="E120" s="75">
        <v>99.3</v>
      </c>
      <c r="F120" s="75">
        <v>0.3</v>
      </c>
      <c r="G120" s="75">
        <v>0.3</v>
      </c>
      <c r="H120" s="75">
        <v>0.1</v>
      </c>
      <c r="I120" s="73">
        <v>15764</v>
      </c>
      <c r="J120" s="67"/>
      <c r="K120" s="67"/>
      <c r="L120" s="67"/>
    </row>
    <row r="121" spans="1:13" x14ac:dyDescent="0.3">
      <c r="A121" s="67"/>
      <c r="B121" s="114" t="s">
        <v>669</v>
      </c>
      <c r="C121" s="114"/>
      <c r="D121" s="77">
        <v>2022</v>
      </c>
      <c r="E121" s="75">
        <v>99.3</v>
      </c>
      <c r="F121" s="75">
        <v>0.4</v>
      </c>
      <c r="G121" s="75">
        <v>0.2</v>
      </c>
      <c r="H121" s="75">
        <v>0.1</v>
      </c>
      <c r="I121" s="73">
        <v>15921</v>
      </c>
      <c r="J121" s="67"/>
      <c r="K121" s="67"/>
      <c r="L121" s="67"/>
    </row>
    <row r="122" spans="1:13" x14ac:dyDescent="0.3">
      <c r="A122" s="67"/>
      <c r="B122" s="114" t="s">
        <v>669</v>
      </c>
      <c r="C122" s="114"/>
      <c r="D122" s="77">
        <v>2021</v>
      </c>
      <c r="E122" s="75">
        <v>99.2</v>
      </c>
      <c r="F122" s="75">
        <v>0.4</v>
      </c>
      <c r="G122" s="75">
        <v>0.3</v>
      </c>
      <c r="H122" s="75">
        <v>0.1</v>
      </c>
      <c r="I122" s="73">
        <v>15450</v>
      </c>
      <c r="J122" s="67"/>
      <c r="K122" s="67"/>
      <c r="L122" s="67"/>
    </row>
    <row r="123" spans="1:13" x14ac:dyDescent="0.3">
      <c r="A123" s="67"/>
      <c r="B123" s="114" t="s">
        <v>669</v>
      </c>
      <c r="C123" s="114"/>
      <c r="D123" s="77">
        <v>2020</v>
      </c>
      <c r="E123" s="75">
        <v>99.4</v>
      </c>
      <c r="F123" s="75">
        <v>0.3</v>
      </c>
      <c r="G123" s="75">
        <v>0.2</v>
      </c>
      <c r="H123" s="75">
        <v>0.1</v>
      </c>
      <c r="I123" s="73">
        <v>15395</v>
      </c>
      <c r="J123" s="67"/>
      <c r="K123" s="67"/>
      <c r="L123" s="67"/>
    </row>
    <row r="124" spans="1:13" x14ac:dyDescent="0.3">
      <c r="A124" s="67"/>
      <c r="B124" s="114" t="s">
        <v>669</v>
      </c>
      <c r="C124" s="114"/>
      <c r="D124" s="77">
        <v>2019</v>
      </c>
      <c r="E124" s="75">
        <v>99.4</v>
      </c>
      <c r="F124" s="75">
        <v>0.3</v>
      </c>
      <c r="G124" s="75">
        <v>0.2</v>
      </c>
      <c r="H124" s="75">
        <v>0.1</v>
      </c>
      <c r="I124" s="73">
        <v>15605</v>
      </c>
      <c r="J124" s="67"/>
      <c r="K124" s="67"/>
      <c r="L124" s="67"/>
    </row>
    <row r="125" spans="1:13" ht="26" x14ac:dyDescent="0.3">
      <c r="A125" s="67"/>
      <c r="B125" s="111" t="s">
        <v>524</v>
      </c>
      <c r="C125" s="112"/>
      <c r="D125" s="112"/>
      <c r="E125" s="112"/>
      <c r="F125" s="112"/>
      <c r="G125" s="112"/>
      <c r="H125" s="112"/>
      <c r="I125" s="113"/>
      <c r="J125" s="67"/>
      <c r="K125" s="67"/>
      <c r="L125" s="67"/>
      <c r="M125" s="27" t="s">
        <v>524</v>
      </c>
    </row>
    <row r="126" spans="1:13" x14ac:dyDescent="0.3">
      <c r="A126" s="67"/>
      <c r="B126" s="114" t="s">
        <v>669</v>
      </c>
      <c r="C126" s="114"/>
      <c r="D126" s="77">
        <v>2023</v>
      </c>
      <c r="E126" s="75">
        <v>92.4</v>
      </c>
      <c r="F126" s="75">
        <v>3.8</v>
      </c>
      <c r="G126" s="75">
        <v>3.2</v>
      </c>
      <c r="H126" s="75">
        <v>0.6</v>
      </c>
      <c r="I126" s="73">
        <v>15747</v>
      </c>
      <c r="J126" s="67"/>
      <c r="K126" s="67"/>
      <c r="L126" s="67"/>
    </row>
    <row r="127" spans="1:13" x14ac:dyDescent="0.3">
      <c r="A127" s="67"/>
      <c r="B127" s="114" t="s">
        <v>669</v>
      </c>
      <c r="C127" s="114"/>
      <c r="D127" s="77">
        <v>2022</v>
      </c>
      <c r="E127" s="75">
        <v>92.7</v>
      </c>
      <c r="F127" s="75">
        <v>3.4</v>
      </c>
      <c r="G127" s="75">
        <v>3.5</v>
      </c>
      <c r="H127" s="75">
        <v>0.5</v>
      </c>
      <c r="I127" s="73">
        <v>15912</v>
      </c>
      <c r="J127" s="67"/>
      <c r="K127" s="67"/>
      <c r="L127" s="67"/>
    </row>
    <row r="128" spans="1:13" x14ac:dyDescent="0.3">
      <c r="A128" s="67"/>
      <c r="B128" s="114" t="s">
        <v>669</v>
      </c>
      <c r="C128" s="114"/>
      <c r="D128" s="77">
        <v>2021</v>
      </c>
      <c r="E128" s="75">
        <v>92</v>
      </c>
      <c r="F128" s="75">
        <v>3.7</v>
      </c>
      <c r="G128" s="75">
        <v>3.7</v>
      </c>
      <c r="H128" s="75">
        <v>0.6</v>
      </c>
      <c r="I128" s="73">
        <v>15436</v>
      </c>
      <c r="J128" s="67"/>
      <c r="K128" s="67"/>
      <c r="L128" s="67"/>
    </row>
    <row r="129" spans="1:15" x14ac:dyDescent="0.3">
      <c r="A129" s="67"/>
      <c r="B129" s="114" t="s">
        <v>669</v>
      </c>
      <c r="C129" s="114"/>
      <c r="D129" s="77">
        <v>2020</v>
      </c>
      <c r="E129" s="75">
        <v>92.8</v>
      </c>
      <c r="F129" s="75">
        <v>3.3</v>
      </c>
      <c r="G129" s="75">
        <v>3.2</v>
      </c>
      <c r="H129" s="75">
        <v>0.7</v>
      </c>
      <c r="I129" s="73">
        <v>15386</v>
      </c>
      <c r="J129" s="67"/>
      <c r="K129" s="67"/>
      <c r="L129" s="67"/>
    </row>
    <row r="130" spans="1:15" x14ac:dyDescent="0.3">
      <c r="A130" s="67"/>
      <c r="B130" s="114" t="s">
        <v>669</v>
      </c>
      <c r="C130" s="114"/>
      <c r="D130" s="77">
        <v>2019</v>
      </c>
      <c r="E130" s="75">
        <v>92.4</v>
      </c>
      <c r="F130" s="75">
        <v>3.6</v>
      </c>
      <c r="G130" s="75">
        <v>3.4</v>
      </c>
      <c r="H130" s="75">
        <v>0.6</v>
      </c>
      <c r="I130" s="73">
        <v>15597</v>
      </c>
      <c r="J130" s="67"/>
      <c r="K130" s="67"/>
      <c r="L130" s="67"/>
    </row>
    <row r="131" spans="1:15" x14ac:dyDescent="0.3">
      <c r="A131" s="67"/>
      <c r="B131" s="67"/>
      <c r="C131" s="67"/>
      <c r="D131" s="67"/>
      <c r="E131" s="67"/>
      <c r="F131" s="67"/>
      <c r="G131" s="67"/>
      <c r="H131" s="67"/>
      <c r="I131" s="67"/>
      <c r="J131" s="67"/>
      <c r="K131" s="67"/>
      <c r="L131" s="67"/>
    </row>
    <row r="132" spans="1:15" x14ac:dyDescent="0.3">
      <c r="A132" s="67"/>
      <c r="B132" s="67"/>
      <c r="C132" s="67"/>
      <c r="D132" s="67"/>
      <c r="E132" s="67"/>
      <c r="F132" s="67"/>
      <c r="G132" s="67"/>
      <c r="H132" s="67"/>
      <c r="I132" s="67"/>
      <c r="J132" s="67"/>
      <c r="K132" s="67"/>
      <c r="L132" s="67"/>
    </row>
    <row r="133" spans="1:15" s="80" customFormat="1" ht="26" x14ac:dyDescent="0.3">
      <c r="A133" s="68"/>
      <c r="B133" s="108" t="s">
        <v>635</v>
      </c>
      <c r="C133" s="108"/>
      <c r="D133" s="108"/>
      <c r="E133" s="108"/>
      <c r="F133" s="108"/>
      <c r="G133" s="108"/>
      <c r="H133" s="108"/>
      <c r="I133" s="108"/>
      <c r="J133" s="108"/>
      <c r="K133" s="108"/>
      <c r="L133" s="68"/>
      <c r="M133" s="78" t="s">
        <v>635</v>
      </c>
      <c r="N133" s="78"/>
      <c r="O133" s="79"/>
    </row>
    <row r="134" spans="1:15" x14ac:dyDescent="0.3">
      <c r="A134" s="67"/>
      <c r="B134" s="67"/>
      <c r="C134" s="67"/>
      <c r="D134" s="67"/>
      <c r="E134" s="67"/>
      <c r="F134" s="67"/>
      <c r="G134" s="67"/>
      <c r="H134" s="67"/>
      <c r="I134" s="67"/>
      <c r="J134" s="67"/>
      <c r="K134" s="67"/>
      <c r="L134" s="67"/>
    </row>
    <row r="135" spans="1:15" s="81" customFormat="1" x14ac:dyDescent="0.3">
      <c r="A135" s="69"/>
      <c r="B135" s="69"/>
      <c r="C135" s="69"/>
      <c r="D135" s="69"/>
      <c r="E135" s="69"/>
      <c r="F135" s="69"/>
      <c r="G135" s="107" t="s">
        <v>669</v>
      </c>
      <c r="H135" s="107"/>
      <c r="I135" s="107"/>
      <c r="J135" s="107"/>
      <c r="K135" s="107"/>
      <c r="L135" s="69"/>
    </row>
    <row r="136" spans="1:15" s="81" customFormat="1" x14ac:dyDescent="0.3">
      <c r="A136" s="69"/>
      <c r="B136" s="69"/>
      <c r="C136" s="69"/>
      <c r="D136" s="69"/>
      <c r="E136" s="69"/>
      <c r="F136" s="69"/>
      <c r="G136" s="70" t="s">
        <v>497</v>
      </c>
      <c r="H136" s="70" t="s">
        <v>498</v>
      </c>
      <c r="I136" s="70" t="s">
        <v>499</v>
      </c>
      <c r="J136" s="70" t="s">
        <v>500</v>
      </c>
      <c r="K136" s="70" t="s">
        <v>532</v>
      </c>
      <c r="L136" s="69"/>
    </row>
    <row r="137" spans="1:15" x14ac:dyDescent="0.3">
      <c r="A137" s="67"/>
      <c r="B137" s="106" t="s">
        <v>48</v>
      </c>
      <c r="C137" s="106"/>
      <c r="D137" s="106"/>
      <c r="E137" s="106"/>
      <c r="F137" s="106"/>
      <c r="G137" s="75">
        <v>40.4</v>
      </c>
      <c r="H137" s="75">
        <v>39.6</v>
      </c>
      <c r="I137" s="75">
        <v>40.299999999999997</v>
      </c>
      <c r="J137" s="75">
        <v>39.4</v>
      </c>
      <c r="K137" s="75">
        <v>38.1</v>
      </c>
      <c r="L137" s="67"/>
      <c r="N137" s="27" t="s">
        <v>48</v>
      </c>
    </row>
    <row r="138" spans="1:15" x14ac:dyDescent="0.3">
      <c r="A138" s="67"/>
      <c r="B138" s="106" t="s">
        <v>49</v>
      </c>
      <c r="C138" s="106"/>
      <c r="D138" s="106"/>
      <c r="E138" s="106"/>
      <c r="F138" s="106"/>
      <c r="G138" s="75">
        <v>59.6</v>
      </c>
      <c r="H138" s="75">
        <v>60.4</v>
      </c>
      <c r="I138" s="75">
        <v>59.7</v>
      </c>
      <c r="J138" s="75">
        <v>60.6</v>
      </c>
      <c r="K138" s="75">
        <v>61.9</v>
      </c>
      <c r="L138" s="67"/>
      <c r="N138" s="27" t="s">
        <v>49</v>
      </c>
    </row>
    <row r="139" spans="1:15" x14ac:dyDescent="0.3">
      <c r="A139" s="67"/>
      <c r="B139" s="67"/>
      <c r="C139" s="67"/>
      <c r="D139" s="67"/>
      <c r="E139" s="67"/>
      <c r="F139" s="67"/>
      <c r="G139" s="67"/>
      <c r="H139" s="67"/>
      <c r="I139" s="67"/>
      <c r="J139" s="67"/>
      <c r="K139" s="67"/>
      <c r="L139" s="67"/>
    </row>
    <row r="140" spans="1:15" x14ac:dyDescent="0.3">
      <c r="A140" s="67"/>
      <c r="B140" s="106" t="s">
        <v>24</v>
      </c>
      <c r="C140" s="106"/>
      <c r="D140" s="106"/>
      <c r="E140" s="106"/>
      <c r="F140" s="106"/>
      <c r="G140" s="73">
        <v>15638</v>
      </c>
      <c r="H140" s="73">
        <v>15421</v>
      </c>
      <c r="I140" s="73">
        <v>15486</v>
      </c>
      <c r="J140" s="73">
        <v>15974</v>
      </c>
      <c r="K140" s="73">
        <v>15800</v>
      </c>
      <c r="L140" s="67"/>
      <c r="N140" s="27" t="s">
        <v>24</v>
      </c>
    </row>
    <row r="141" spans="1:15" x14ac:dyDescent="0.3">
      <c r="A141" s="67"/>
      <c r="B141" s="67"/>
      <c r="C141" s="67"/>
      <c r="D141" s="67"/>
      <c r="E141" s="67"/>
      <c r="F141" s="67"/>
      <c r="G141" s="67"/>
      <c r="H141" s="67"/>
      <c r="I141" s="67"/>
      <c r="J141" s="67"/>
      <c r="K141" s="67"/>
      <c r="L141" s="67"/>
    </row>
    <row r="142" spans="1:15" x14ac:dyDescent="0.3">
      <c r="A142" s="67"/>
      <c r="B142" s="67"/>
      <c r="C142" s="67"/>
      <c r="D142" s="67"/>
      <c r="E142" s="67"/>
      <c r="F142" s="67"/>
      <c r="G142" s="67"/>
      <c r="H142" s="67"/>
      <c r="I142" s="67"/>
      <c r="J142" s="67"/>
      <c r="K142" s="67"/>
      <c r="L142" s="67"/>
    </row>
    <row r="143" spans="1:15" s="80" customFormat="1" ht="39" x14ac:dyDescent="0.3">
      <c r="A143" s="68"/>
      <c r="B143" s="108" t="s">
        <v>636</v>
      </c>
      <c r="C143" s="108"/>
      <c r="D143" s="108"/>
      <c r="E143" s="108"/>
      <c r="F143" s="108"/>
      <c r="G143" s="108"/>
      <c r="H143" s="108"/>
      <c r="I143" s="108"/>
      <c r="J143" s="108"/>
      <c r="K143" s="108"/>
      <c r="L143" s="68"/>
      <c r="M143" s="78" t="s">
        <v>636</v>
      </c>
      <c r="N143" s="78"/>
      <c r="O143" s="79"/>
    </row>
    <row r="144" spans="1:15" x14ac:dyDescent="0.3">
      <c r="A144" s="67"/>
      <c r="B144" s="67"/>
      <c r="C144" s="67"/>
      <c r="D144" s="67"/>
      <c r="E144" s="67"/>
      <c r="F144" s="67"/>
      <c r="G144" s="67"/>
      <c r="H144" s="67"/>
      <c r="I144" s="67"/>
      <c r="J144" s="67"/>
      <c r="K144" s="67"/>
      <c r="L144" s="67"/>
    </row>
    <row r="145" spans="1:15" s="81" customFormat="1" x14ac:dyDescent="0.3">
      <c r="A145" s="69"/>
      <c r="B145" s="69"/>
      <c r="C145" s="69"/>
      <c r="D145" s="69"/>
      <c r="E145" s="69"/>
      <c r="F145" s="69"/>
      <c r="G145" s="107" t="s">
        <v>669</v>
      </c>
      <c r="H145" s="107"/>
      <c r="I145" s="107"/>
      <c r="J145" s="107"/>
      <c r="K145" s="107"/>
      <c r="L145" s="69"/>
    </row>
    <row r="146" spans="1:15" s="81" customFormat="1" x14ac:dyDescent="0.3">
      <c r="A146" s="69"/>
      <c r="B146" s="69"/>
      <c r="C146" s="69"/>
      <c r="D146" s="69"/>
      <c r="E146" s="69"/>
      <c r="F146" s="69"/>
      <c r="G146" s="70" t="s">
        <v>497</v>
      </c>
      <c r="H146" s="70" t="s">
        <v>498</v>
      </c>
      <c r="I146" s="70" t="s">
        <v>499</v>
      </c>
      <c r="J146" s="70" t="s">
        <v>500</v>
      </c>
      <c r="K146" s="70" t="s">
        <v>532</v>
      </c>
      <c r="L146" s="69"/>
    </row>
    <row r="147" spans="1:15" x14ac:dyDescent="0.3">
      <c r="A147" s="67"/>
      <c r="B147" s="106" t="s">
        <v>437</v>
      </c>
      <c r="C147" s="106"/>
      <c r="D147" s="106"/>
      <c r="E147" s="106"/>
      <c r="F147" s="106"/>
      <c r="G147" s="75">
        <v>1.1000000000000001</v>
      </c>
      <c r="H147" s="75">
        <v>1</v>
      </c>
      <c r="I147" s="75">
        <v>1.5</v>
      </c>
      <c r="J147" s="75">
        <v>1.3</v>
      </c>
      <c r="K147" s="75">
        <v>0.8</v>
      </c>
      <c r="L147" s="67"/>
      <c r="N147" s="27" t="s">
        <v>437</v>
      </c>
    </row>
    <row r="148" spans="1:15" x14ac:dyDescent="0.3">
      <c r="A148" s="67"/>
      <c r="B148" s="106" t="s">
        <v>438</v>
      </c>
      <c r="C148" s="106"/>
      <c r="D148" s="106"/>
      <c r="E148" s="106"/>
      <c r="F148" s="106"/>
      <c r="G148" s="75">
        <v>1.4</v>
      </c>
      <c r="H148" s="75">
        <v>1.2</v>
      </c>
      <c r="I148" s="75">
        <v>1.2</v>
      </c>
      <c r="J148" s="75">
        <v>0.9</v>
      </c>
      <c r="K148" s="75">
        <v>0.9</v>
      </c>
      <c r="L148" s="67"/>
      <c r="N148" s="27" t="s">
        <v>438</v>
      </c>
    </row>
    <row r="149" spans="1:15" x14ac:dyDescent="0.3">
      <c r="A149" s="67"/>
      <c r="B149" s="106" t="s">
        <v>439</v>
      </c>
      <c r="C149" s="106"/>
      <c r="D149" s="106"/>
      <c r="E149" s="106"/>
      <c r="F149" s="106"/>
      <c r="G149" s="75">
        <v>14.4</v>
      </c>
      <c r="H149" s="75">
        <v>13.9</v>
      </c>
      <c r="I149" s="75">
        <v>14.1</v>
      </c>
      <c r="J149" s="75">
        <v>13.8</v>
      </c>
      <c r="K149" s="75">
        <v>13.7</v>
      </c>
      <c r="L149" s="67"/>
      <c r="N149" s="27" t="s">
        <v>439</v>
      </c>
    </row>
    <row r="150" spans="1:15" x14ac:dyDescent="0.3">
      <c r="A150" s="67"/>
      <c r="B150" s="106" t="s">
        <v>440</v>
      </c>
      <c r="C150" s="106"/>
      <c r="D150" s="106"/>
      <c r="E150" s="106"/>
      <c r="F150" s="106"/>
      <c r="G150" s="75">
        <v>9.5</v>
      </c>
      <c r="H150" s="75">
        <v>9.1</v>
      </c>
      <c r="I150" s="75">
        <v>8.3000000000000007</v>
      </c>
      <c r="J150" s="75">
        <v>8</v>
      </c>
      <c r="K150" s="75">
        <v>7.6</v>
      </c>
      <c r="L150" s="67"/>
      <c r="N150" s="27" t="s">
        <v>440</v>
      </c>
    </row>
    <row r="151" spans="1:15" x14ac:dyDescent="0.3">
      <c r="A151" s="67"/>
      <c r="B151" s="106" t="s">
        <v>441</v>
      </c>
      <c r="C151" s="106"/>
      <c r="D151" s="106"/>
      <c r="E151" s="106"/>
      <c r="F151" s="106"/>
      <c r="G151" s="75">
        <v>4.2</v>
      </c>
      <c r="H151" s="75">
        <v>4.0999999999999996</v>
      </c>
      <c r="I151" s="75">
        <v>3.8</v>
      </c>
      <c r="J151" s="75">
        <v>3.6</v>
      </c>
      <c r="K151" s="75">
        <v>3.6</v>
      </c>
      <c r="L151" s="67"/>
      <c r="N151" s="27" t="s">
        <v>441</v>
      </c>
    </row>
    <row r="152" spans="1:15" x14ac:dyDescent="0.3">
      <c r="A152" s="67"/>
      <c r="B152" s="106" t="s">
        <v>442</v>
      </c>
      <c r="C152" s="106"/>
      <c r="D152" s="106"/>
      <c r="E152" s="106"/>
      <c r="F152" s="106"/>
      <c r="G152" s="75">
        <v>0.6</v>
      </c>
      <c r="H152" s="75">
        <v>0.6</v>
      </c>
      <c r="I152" s="75">
        <v>0.6</v>
      </c>
      <c r="J152" s="75">
        <v>0.6</v>
      </c>
      <c r="K152" s="75">
        <v>0.5</v>
      </c>
      <c r="L152" s="67"/>
      <c r="N152" s="27" t="s">
        <v>442</v>
      </c>
    </row>
    <row r="153" spans="1:15" x14ac:dyDescent="0.3">
      <c r="A153" s="67"/>
      <c r="B153" s="106" t="s">
        <v>443</v>
      </c>
      <c r="C153" s="106"/>
      <c r="D153" s="106"/>
      <c r="E153" s="106"/>
      <c r="F153" s="106"/>
      <c r="G153" s="75">
        <v>1.4</v>
      </c>
      <c r="H153" s="75">
        <v>1.5</v>
      </c>
      <c r="I153" s="75">
        <v>1.6</v>
      </c>
      <c r="J153" s="75">
        <v>1.4</v>
      </c>
      <c r="K153" s="75">
        <v>1.3</v>
      </c>
      <c r="L153" s="67"/>
      <c r="N153" s="27" t="s">
        <v>443</v>
      </c>
    </row>
    <row r="154" spans="1:15" x14ac:dyDescent="0.3">
      <c r="A154" s="67"/>
      <c r="B154" s="106" t="s">
        <v>444</v>
      </c>
      <c r="C154" s="106"/>
      <c r="D154" s="106"/>
      <c r="E154" s="106"/>
      <c r="F154" s="106"/>
      <c r="G154" s="75">
        <v>1.5</v>
      </c>
      <c r="H154" s="75">
        <v>1.4</v>
      </c>
      <c r="I154" s="75">
        <v>1.4</v>
      </c>
      <c r="J154" s="75">
        <v>1.3</v>
      </c>
      <c r="K154" s="75">
        <v>1.1000000000000001</v>
      </c>
      <c r="L154" s="67"/>
      <c r="N154" s="27" t="s">
        <v>444</v>
      </c>
    </row>
    <row r="155" spans="1:15" x14ac:dyDescent="0.3">
      <c r="A155" s="67"/>
      <c r="B155" s="67"/>
      <c r="C155" s="67"/>
      <c r="D155" s="67"/>
      <c r="E155" s="67"/>
      <c r="F155" s="67"/>
      <c r="G155" s="67"/>
      <c r="H155" s="67"/>
      <c r="I155" s="67"/>
      <c r="J155" s="67"/>
      <c r="K155" s="67"/>
      <c r="L155" s="67"/>
    </row>
    <row r="156" spans="1:15" x14ac:dyDescent="0.3">
      <c r="A156" s="67"/>
      <c r="B156" s="106" t="s">
        <v>24</v>
      </c>
      <c r="C156" s="106"/>
      <c r="D156" s="106"/>
      <c r="E156" s="106"/>
      <c r="F156" s="106"/>
      <c r="G156" s="73">
        <v>15638</v>
      </c>
      <c r="H156" s="73">
        <v>15421</v>
      </c>
      <c r="I156" s="73">
        <v>15486</v>
      </c>
      <c r="J156" s="73">
        <v>15974</v>
      </c>
      <c r="K156" s="73">
        <v>15800</v>
      </c>
      <c r="L156" s="67"/>
      <c r="N156" s="27" t="s">
        <v>24</v>
      </c>
    </row>
    <row r="157" spans="1:15" x14ac:dyDescent="0.3">
      <c r="A157" s="67"/>
      <c r="B157" s="67"/>
      <c r="C157" s="67"/>
      <c r="D157" s="67"/>
      <c r="E157" s="67"/>
      <c r="F157" s="67"/>
      <c r="G157" s="67"/>
      <c r="H157" s="67"/>
      <c r="I157" s="67"/>
      <c r="J157" s="67"/>
      <c r="K157" s="67"/>
      <c r="L157" s="67"/>
    </row>
    <row r="158" spans="1:15" x14ac:dyDescent="0.3">
      <c r="A158" s="67"/>
      <c r="B158" s="67"/>
      <c r="C158" s="67"/>
      <c r="D158" s="67"/>
      <c r="E158" s="67"/>
      <c r="F158" s="67"/>
      <c r="G158" s="67"/>
      <c r="H158" s="67"/>
      <c r="I158" s="67"/>
      <c r="J158" s="67"/>
      <c r="K158" s="67"/>
      <c r="L158" s="67"/>
    </row>
    <row r="159" spans="1:15" s="80" customFormat="1" ht="39" x14ac:dyDescent="0.3">
      <c r="A159" s="68"/>
      <c r="B159" s="108" t="s">
        <v>637</v>
      </c>
      <c r="C159" s="108"/>
      <c r="D159" s="108"/>
      <c r="E159" s="108"/>
      <c r="F159" s="108"/>
      <c r="G159" s="108"/>
      <c r="H159" s="108"/>
      <c r="I159" s="108"/>
      <c r="J159" s="108"/>
      <c r="K159" s="108"/>
      <c r="L159" s="68"/>
      <c r="M159" s="78" t="s">
        <v>637</v>
      </c>
      <c r="N159" s="78"/>
      <c r="O159" s="79"/>
    </row>
    <row r="160" spans="1:15" x14ac:dyDescent="0.3">
      <c r="A160" s="67"/>
      <c r="B160" s="67"/>
      <c r="C160" s="67"/>
      <c r="D160" s="67"/>
      <c r="E160" s="67"/>
      <c r="F160" s="67"/>
      <c r="G160" s="67"/>
      <c r="H160" s="67"/>
      <c r="I160" s="67"/>
      <c r="J160" s="67"/>
      <c r="K160" s="67"/>
      <c r="L160" s="67"/>
    </row>
    <row r="161" spans="1:15" s="81" customFormat="1" x14ac:dyDescent="0.3">
      <c r="A161" s="69"/>
      <c r="B161" s="69"/>
      <c r="C161" s="69"/>
      <c r="D161" s="69"/>
      <c r="E161" s="69"/>
      <c r="F161" s="69"/>
      <c r="G161" s="107" t="s">
        <v>669</v>
      </c>
      <c r="H161" s="107"/>
      <c r="I161" s="107"/>
      <c r="J161" s="107"/>
      <c r="K161" s="107"/>
      <c r="L161" s="69"/>
    </row>
    <row r="162" spans="1:15" s="81" customFormat="1" x14ac:dyDescent="0.3">
      <c r="A162" s="69"/>
      <c r="B162" s="69"/>
      <c r="C162" s="69"/>
      <c r="D162" s="69"/>
      <c r="E162" s="69"/>
      <c r="F162" s="69"/>
      <c r="G162" s="70" t="s">
        <v>497</v>
      </c>
      <c r="H162" s="70" t="s">
        <v>498</v>
      </c>
      <c r="I162" s="70" t="s">
        <v>499</v>
      </c>
      <c r="J162" s="70" t="s">
        <v>500</v>
      </c>
      <c r="K162" s="70" t="s">
        <v>532</v>
      </c>
      <c r="L162" s="69"/>
    </row>
    <row r="163" spans="1:15" x14ac:dyDescent="0.3">
      <c r="A163" s="67"/>
      <c r="B163" s="106" t="s">
        <v>437</v>
      </c>
      <c r="C163" s="106"/>
      <c r="D163" s="106"/>
      <c r="E163" s="106"/>
      <c r="F163" s="106"/>
      <c r="G163" s="75">
        <v>2.6</v>
      </c>
      <c r="H163" s="75">
        <v>2.7</v>
      </c>
      <c r="I163" s="75">
        <v>3.2</v>
      </c>
      <c r="J163" s="75">
        <v>2.9</v>
      </c>
      <c r="K163" s="75">
        <v>2.2999999999999998</v>
      </c>
      <c r="L163" s="67"/>
      <c r="N163" s="27" t="s">
        <v>437</v>
      </c>
    </row>
    <row r="164" spans="1:15" x14ac:dyDescent="0.3">
      <c r="A164" s="67"/>
      <c r="B164" s="106" t="s">
        <v>438</v>
      </c>
      <c r="C164" s="106"/>
      <c r="D164" s="106"/>
      <c r="E164" s="106"/>
      <c r="F164" s="106"/>
      <c r="G164" s="75">
        <v>2.5</v>
      </c>
      <c r="H164" s="75">
        <v>2.4</v>
      </c>
      <c r="I164" s="75">
        <v>2.6</v>
      </c>
      <c r="J164" s="75">
        <v>2.1</v>
      </c>
      <c r="K164" s="75">
        <v>2.2999999999999998</v>
      </c>
      <c r="L164" s="67"/>
      <c r="N164" s="27" t="s">
        <v>438</v>
      </c>
    </row>
    <row r="165" spans="1:15" x14ac:dyDescent="0.3">
      <c r="A165" s="67"/>
      <c r="B165" s="106" t="s">
        <v>439</v>
      </c>
      <c r="C165" s="106"/>
      <c r="D165" s="106"/>
      <c r="E165" s="106"/>
      <c r="F165" s="106"/>
      <c r="G165" s="75">
        <v>20.399999999999999</v>
      </c>
      <c r="H165" s="75">
        <v>19.899999999999999</v>
      </c>
      <c r="I165" s="75">
        <v>20.3</v>
      </c>
      <c r="J165" s="75">
        <v>19.3</v>
      </c>
      <c r="K165" s="75">
        <v>18.3</v>
      </c>
      <c r="L165" s="67"/>
      <c r="N165" s="27" t="s">
        <v>439</v>
      </c>
    </row>
    <row r="166" spans="1:15" x14ac:dyDescent="0.3">
      <c r="A166" s="67"/>
      <c r="B166" s="106" t="s">
        <v>440</v>
      </c>
      <c r="C166" s="106"/>
      <c r="D166" s="106"/>
      <c r="E166" s="106"/>
      <c r="F166" s="106"/>
      <c r="G166" s="75">
        <v>14.2</v>
      </c>
      <c r="H166" s="75">
        <v>12.9</v>
      </c>
      <c r="I166" s="75">
        <v>12.4</v>
      </c>
      <c r="J166" s="75">
        <v>12</v>
      </c>
      <c r="K166" s="75">
        <v>11.1</v>
      </c>
      <c r="L166" s="67"/>
      <c r="N166" s="27" t="s">
        <v>440</v>
      </c>
    </row>
    <row r="167" spans="1:15" x14ac:dyDescent="0.3">
      <c r="A167" s="67"/>
      <c r="B167" s="106" t="s">
        <v>441</v>
      </c>
      <c r="C167" s="106"/>
      <c r="D167" s="106"/>
      <c r="E167" s="106"/>
      <c r="F167" s="106"/>
      <c r="G167" s="75">
        <v>4.5</v>
      </c>
      <c r="H167" s="75">
        <v>4.5</v>
      </c>
      <c r="I167" s="75">
        <v>4.8</v>
      </c>
      <c r="J167" s="75">
        <v>4.7</v>
      </c>
      <c r="K167" s="75">
        <v>4.2</v>
      </c>
      <c r="L167" s="67"/>
      <c r="N167" s="27" t="s">
        <v>441</v>
      </c>
    </row>
    <row r="168" spans="1:15" x14ac:dyDescent="0.3">
      <c r="A168" s="67"/>
      <c r="B168" s="106" t="s">
        <v>442</v>
      </c>
      <c r="C168" s="106"/>
      <c r="D168" s="106"/>
      <c r="E168" s="106"/>
      <c r="F168" s="106"/>
      <c r="G168" s="75">
        <v>1.6</v>
      </c>
      <c r="H168" s="75">
        <v>1.7</v>
      </c>
      <c r="I168" s="75">
        <v>2</v>
      </c>
      <c r="J168" s="75">
        <v>2</v>
      </c>
      <c r="K168" s="75">
        <v>1.7</v>
      </c>
      <c r="L168" s="67"/>
      <c r="N168" s="27" t="s">
        <v>442</v>
      </c>
    </row>
    <row r="169" spans="1:15" x14ac:dyDescent="0.3">
      <c r="A169" s="67"/>
      <c r="B169" s="106" t="s">
        <v>443</v>
      </c>
      <c r="C169" s="106"/>
      <c r="D169" s="106"/>
      <c r="E169" s="106"/>
      <c r="F169" s="106"/>
      <c r="G169" s="75">
        <v>4.8</v>
      </c>
      <c r="H169" s="75">
        <v>4.8</v>
      </c>
      <c r="I169" s="75">
        <v>4.8</v>
      </c>
      <c r="J169" s="75">
        <v>4.9000000000000004</v>
      </c>
      <c r="K169" s="75">
        <v>4.7</v>
      </c>
      <c r="L169" s="67"/>
      <c r="N169" s="27" t="s">
        <v>443</v>
      </c>
    </row>
    <row r="170" spans="1:15" x14ac:dyDescent="0.3">
      <c r="A170" s="67"/>
      <c r="B170" s="106" t="s">
        <v>444</v>
      </c>
      <c r="C170" s="106"/>
      <c r="D170" s="106"/>
      <c r="E170" s="106"/>
      <c r="F170" s="106"/>
      <c r="G170" s="75">
        <v>5.9</v>
      </c>
      <c r="H170" s="75">
        <v>5.9</v>
      </c>
      <c r="I170" s="75">
        <v>6.3</v>
      </c>
      <c r="J170" s="75">
        <v>5.3</v>
      </c>
      <c r="K170" s="75">
        <v>4.9000000000000004</v>
      </c>
      <c r="L170" s="67"/>
      <c r="N170" s="27" t="s">
        <v>444</v>
      </c>
    </row>
    <row r="171" spans="1:15" x14ac:dyDescent="0.3">
      <c r="A171" s="67"/>
      <c r="B171" s="67"/>
      <c r="C171" s="67"/>
      <c r="D171" s="67"/>
      <c r="E171" s="67"/>
      <c r="F171" s="67"/>
      <c r="G171" s="67"/>
      <c r="H171" s="67"/>
      <c r="I171" s="67"/>
      <c r="J171" s="67"/>
      <c r="K171" s="67"/>
      <c r="L171" s="67"/>
    </row>
    <row r="172" spans="1:15" x14ac:dyDescent="0.3">
      <c r="A172" s="67"/>
      <c r="B172" s="106" t="s">
        <v>24</v>
      </c>
      <c r="C172" s="106"/>
      <c r="D172" s="106"/>
      <c r="E172" s="106"/>
      <c r="F172" s="106"/>
      <c r="G172" s="73">
        <v>15638</v>
      </c>
      <c r="H172" s="73">
        <v>15421</v>
      </c>
      <c r="I172" s="73">
        <v>15486</v>
      </c>
      <c r="J172" s="73">
        <v>15974</v>
      </c>
      <c r="K172" s="73">
        <v>15800</v>
      </c>
      <c r="L172" s="67"/>
      <c r="N172" s="27" t="s">
        <v>24</v>
      </c>
    </row>
    <row r="173" spans="1:15" x14ac:dyDescent="0.3">
      <c r="A173" s="67"/>
      <c r="B173" s="67"/>
      <c r="C173" s="67"/>
      <c r="D173" s="67"/>
      <c r="E173" s="67"/>
      <c r="F173" s="67"/>
      <c r="G173" s="67"/>
      <c r="H173" s="67"/>
      <c r="I173" s="67"/>
      <c r="J173" s="67"/>
      <c r="K173" s="67"/>
      <c r="L173" s="67"/>
    </row>
    <row r="174" spans="1:15" x14ac:dyDescent="0.3">
      <c r="A174" s="67"/>
      <c r="B174" s="67"/>
      <c r="C174" s="67"/>
      <c r="D174" s="67"/>
      <c r="E174" s="67"/>
      <c r="F174" s="67"/>
      <c r="G174" s="67"/>
      <c r="H174" s="67"/>
      <c r="I174" s="67"/>
      <c r="J174" s="67"/>
      <c r="K174" s="67"/>
      <c r="L174" s="67"/>
    </row>
    <row r="175" spans="1:15" s="80" customFormat="1" ht="39" x14ac:dyDescent="0.3">
      <c r="A175" s="68"/>
      <c r="B175" s="108" t="s">
        <v>638</v>
      </c>
      <c r="C175" s="108"/>
      <c r="D175" s="108"/>
      <c r="E175" s="108"/>
      <c r="F175" s="108"/>
      <c r="G175" s="108"/>
      <c r="H175" s="108"/>
      <c r="I175" s="108"/>
      <c r="J175" s="108"/>
      <c r="K175" s="108"/>
      <c r="L175" s="68"/>
      <c r="M175" s="78" t="s">
        <v>638</v>
      </c>
      <c r="N175" s="78"/>
      <c r="O175" s="79"/>
    </row>
    <row r="176" spans="1:15" x14ac:dyDescent="0.3">
      <c r="A176" s="67"/>
      <c r="B176" s="67"/>
      <c r="C176" s="67"/>
      <c r="D176" s="67"/>
      <c r="E176" s="67"/>
      <c r="F176" s="67"/>
      <c r="G176" s="67"/>
      <c r="H176" s="67"/>
      <c r="I176" s="67"/>
      <c r="J176" s="67"/>
      <c r="K176" s="67"/>
      <c r="L176" s="67"/>
    </row>
    <row r="177" spans="1:14" s="81" customFormat="1" x14ac:dyDescent="0.3">
      <c r="A177" s="69"/>
      <c r="B177" s="69"/>
      <c r="C177" s="69"/>
      <c r="D177" s="69"/>
      <c r="E177" s="69"/>
      <c r="F177" s="69"/>
      <c r="G177" s="107" t="s">
        <v>669</v>
      </c>
      <c r="H177" s="107"/>
      <c r="I177" s="107"/>
      <c r="J177" s="107"/>
      <c r="K177" s="107"/>
      <c r="L177" s="69"/>
    </row>
    <row r="178" spans="1:14" s="81" customFormat="1" x14ac:dyDescent="0.3">
      <c r="A178" s="69"/>
      <c r="B178" s="69"/>
      <c r="C178" s="69"/>
      <c r="D178" s="69"/>
      <c r="E178" s="69"/>
      <c r="F178" s="69"/>
      <c r="G178" s="70" t="s">
        <v>497</v>
      </c>
      <c r="H178" s="70" t="s">
        <v>498</v>
      </c>
      <c r="I178" s="70" t="s">
        <v>499</v>
      </c>
      <c r="J178" s="70" t="s">
        <v>500</v>
      </c>
      <c r="K178" s="70" t="s">
        <v>532</v>
      </c>
      <c r="L178" s="69"/>
    </row>
    <row r="179" spans="1:14" x14ac:dyDescent="0.3">
      <c r="A179" s="67"/>
      <c r="B179" s="106" t="s">
        <v>48</v>
      </c>
      <c r="C179" s="106"/>
      <c r="D179" s="106"/>
      <c r="E179" s="106"/>
      <c r="F179" s="106"/>
      <c r="G179" s="75" t="s">
        <v>673</v>
      </c>
      <c r="H179" s="75" t="s">
        <v>673</v>
      </c>
      <c r="I179" s="75" t="s">
        <v>673</v>
      </c>
      <c r="J179" s="75">
        <v>87.6</v>
      </c>
      <c r="K179" s="75">
        <v>88.1</v>
      </c>
      <c r="L179" s="67"/>
      <c r="N179" s="27" t="s">
        <v>48</v>
      </c>
    </row>
    <row r="180" spans="1:14" x14ac:dyDescent="0.3">
      <c r="A180" s="67"/>
      <c r="B180" s="106" t="s">
        <v>49</v>
      </c>
      <c r="C180" s="106"/>
      <c r="D180" s="106"/>
      <c r="E180" s="106"/>
      <c r="F180" s="106"/>
      <c r="G180" s="75" t="s">
        <v>673</v>
      </c>
      <c r="H180" s="75" t="s">
        <v>673</v>
      </c>
      <c r="I180" s="75" t="s">
        <v>673</v>
      </c>
      <c r="J180" s="75">
        <v>12.4</v>
      </c>
      <c r="K180" s="75">
        <v>11.9</v>
      </c>
      <c r="L180" s="67"/>
      <c r="N180" s="27" t="s">
        <v>49</v>
      </c>
    </row>
    <row r="181" spans="1:14" x14ac:dyDescent="0.3">
      <c r="A181" s="67"/>
      <c r="B181" s="67"/>
      <c r="C181" s="67"/>
      <c r="D181" s="67"/>
      <c r="E181" s="67"/>
      <c r="F181" s="67"/>
      <c r="G181" s="67"/>
      <c r="H181" s="67"/>
      <c r="I181" s="67"/>
      <c r="J181" s="67"/>
      <c r="K181" s="67"/>
      <c r="L181" s="67"/>
    </row>
    <row r="182" spans="1:14" x14ac:dyDescent="0.3">
      <c r="A182" s="67"/>
      <c r="B182" s="106" t="s">
        <v>24</v>
      </c>
      <c r="C182" s="106"/>
      <c r="D182" s="106"/>
      <c r="E182" s="106"/>
      <c r="F182" s="106"/>
      <c r="G182" s="73" t="s">
        <v>673</v>
      </c>
      <c r="H182" s="73" t="s">
        <v>673</v>
      </c>
      <c r="I182" s="73" t="s">
        <v>673</v>
      </c>
      <c r="J182" s="73">
        <v>6238</v>
      </c>
      <c r="K182" s="73">
        <v>5970</v>
      </c>
      <c r="L182" s="67"/>
      <c r="N182" s="27" t="s">
        <v>24</v>
      </c>
    </row>
    <row r="183" spans="1:14" x14ac:dyDescent="0.3">
      <c r="A183" s="67"/>
      <c r="B183" s="67"/>
      <c r="C183" s="67"/>
      <c r="D183" s="67"/>
      <c r="E183" s="67"/>
      <c r="F183" s="67"/>
      <c r="G183" s="67"/>
      <c r="H183" s="67"/>
      <c r="I183" s="67"/>
      <c r="J183" s="67"/>
      <c r="K183" s="67"/>
      <c r="L183" s="67"/>
    </row>
    <row r="184" spans="1:14" hidden="1" x14ac:dyDescent="0.3">
      <c r="A184" s="67"/>
      <c r="B184" s="67"/>
      <c r="C184" s="67"/>
      <c r="D184" s="67"/>
      <c r="E184" s="67"/>
      <c r="F184" s="67"/>
      <c r="G184" s="67"/>
      <c r="H184" s="67"/>
      <c r="I184" s="67"/>
      <c r="J184" s="67"/>
      <c r="K184" s="67"/>
      <c r="L184" s="67"/>
    </row>
    <row r="185" spans="1:14" hidden="1" x14ac:dyDescent="0.3">
      <c r="A185" s="67"/>
      <c r="B185" s="67"/>
      <c r="C185" s="67"/>
      <c r="D185" s="67"/>
      <c r="E185" s="67"/>
      <c r="F185" s="67"/>
      <c r="G185" s="67"/>
      <c r="H185" s="67"/>
      <c r="I185" s="67"/>
      <c r="J185" s="67"/>
      <c r="K185" s="67"/>
      <c r="L185" s="67"/>
    </row>
    <row r="186" spans="1:14" hidden="1" x14ac:dyDescent="0.3">
      <c r="A186" s="67"/>
      <c r="B186" s="67"/>
      <c r="C186" s="67"/>
      <c r="D186" s="67"/>
      <c r="E186" s="67"/>
      <c r="F186" s="67"/>
      <c r="G186" s="67"/>
      <c r="H186" s="67"/>
      <c r="I186" s="67"/>
      <c r="J186" s="67"/>
      <c r="K186" s="67"/>
      <c r="L186" s="67"/>
    </row>
    <row r="187" spans="1:14" hidden="1" x14ac:dyDescent="0.3">
      <c r="A187" s="67"/>
      <c r="B187" s="67"/>
      <c r="C187" s="67"/>
      <c r="D187" s="67"/>
      <c r="E187" s="67"/>
      <c r="F187" s="67"/>
      <c r="G187" s="67"/>
      <c r="H187" s="67"/>
      <c r="I187" s="67"/>
      <c r="J187" s="67"/>
      <c r="K187" s="67"/>
      <c r="L187" s="67"/>
    </row>
    <row r="188" spans="1:14" hidden="1" x14ac:dyDescent="0.3">
      <c r="A188" s="67"/>
      <c r="B188" s="67"/>
      <c r="C188" s="67"/>
      <c r="D188" s="67"/>
      <c r="E188" s="67"/>
      <c r="F188" s="67"/>
      <c r="G188" s="67"/>
      <c r="H188" s="67"/>
      <c r="I188" s="67"/>
      <c r="J188" s="67"/>
      <c r="K188" s="67"/>
      <c r="L188" s="67"/>
    </row>
    <row r="189" spans="1:14" hidden="1" x14ac:dyDescent="0.3">
      <c r="A189" s="67"/>
      <c r="B189" s="67"/>
      <c r="C189" s="67"/>
      <c r="D189" s="67"/>
      <c r="E189" s="67"/>
      <c r="F189" s="67"/>
      <c r="G189" s="67"/>
      <c r="H189" s="67"/>
      <c r="I189" s="67"/>
      <c r="J189" s="67"/>
      <c r="K189" s="67"/>
      <c r="L189" s="67"/>
    </row>
    <row r="190" spans="1:14" hidden="1" x14ac:dyDescent="0.3">
      <c r="A190" s="67"/>
      <c r="B190" s="67"/>
      <c r="C190" s="67"/>
      <c r="D190" s="67"/>
      <c r="E190" s="67"/>
      <c r="F190" s="67"/>
      <c r="G190" s="67"/>
      <c r="H190" s="67"/>
      <c r="I190" s="67"/>
      <c r="J190" s="67"/>
      <c r="K190" s="67"/>
      <c r="L190" s="67"/>
    </row>
    <row r="191" spans="1:14" hidden="1" x14ac:dyDescent="0.3">
      <c r="A191" s="67"/>
      <c r="B191" s="67"/>
      <c r="C191" s="67"/>
      <c r="D191" s="67"/>
      <c r="E191" s="67"/>
      <c r="F191" s="67"/>
      <c r="G191" s="67"/>
      <c r="H191" s="67"/>
      <c r="I191" s="67"/>
      <c r="J191" s="67"/>
      <c r="K191" s="67"/>
      <c r="L191" s="67"/>
    </row>
    <row r="192" spans="1:14"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g5DdAj3mC1JjGVMscBulli456k3L6h6F5cvyGR4AqBhcz3Rxx/DLLhW19SIhnNan5zXY8LfOHMncOsIcwOUfDQ==" saltValue="ylK3tELNEgdQNu7zMAsyLg==" spinCount="100000" sheet="1" objects="1" scenarios="1"/>
  <mergeCells count="150">
    <mergeCell ref="A1:B2"/>
    <mergeCell ref="C1:J1"/>
    <mergeCell ref="C2:K2"/>
    <mergeCell ref="B5:K5"/>
    <mergeCell ref="G7:K7"/>
    <mergeCell ref="B9:F9"/>
    <mergeCell ref="B22:F22"/>
    <mergeCell ref="B25:K25"/>
    <mergeCell ref="E27:H27"/>
    <mergeCell ref="B28:C28"/>
    <mergeCell ref="B29:I29"/>
    <mergeCell ref="B30:C30"/>
    <mergeCell ref="B10:F10"/>
    <mergeCell ref="B12:F12"/>
    <mergeCell ref="B15:K15"/>
    <mergeCell ref="G17:K17"/>
    <mergeCell ref="B19:F19"/>
    <mergeCell ref="B20:F20"/>
    <mergeCell ref="B37:C37"/>
    <mergeCell ref="B38:C38"/>
    <mergeCell ref="B39:C39"/>
    <mergeCell ref="B40:C40"/>
    <mergeCell ref="B41:I41"/>
    <mergeCell ref="B42:C42"/>
    <mergeCell ref="B31:C31"/>
    <mergeCell ref="B32:C32"/>
    <mergeCell ref="B33:C33"/>
    <mergeCell ref="B34:C34"/>
    <mergeCell ref="B35:I35"/>
    <mergeCell ref="B36:C36"/>
    <mergeCell ref="B49:C49"/>
    <mergeCell ref="B50:C50"/>
    <mergeCell ref="B51:C51"/>
    <mergeCell ref="B52:C52"/>
    <mergeCell ref="B53:I53"/>
    <mergeCell ref="B54:C54"/>
    <mergeCell ref="B43:C43"/>
    <mergeCell ref="B44:C44"/>
    <mergeCell ref="B45:C45"/>
    <mergeCell ref="B46:C46"/>
    <mergeCell ref="B47:I47"/>
    <mergeCell ref="B48:C48"/>
    <mergeCell ref="B61:C61"/>
    <mergeCell ref="B62:C62"/>
    <mergeCell ref="B63:C63"/>
    <mergeCell ref="B64:C64"/>
    <mergeCell ref="B65:I65"/>
    <mergeCell ref="B66:C66"/>
    <mergeCell ref="B55:C55"/>
    <mergeCell ref="B56:C56"/>
    <mergeCell ref="B57:C57"/>
    <mergeCell ref="B58:C58"/>
    <mergeCell ref="B59:I59"/>
    <mergeCell ref="B60:C60"/>
    <mergeCell ref="B73:C73"/>
    <mergeCell ref="B74:C74"/>
    <mergeCell ref="B75:C75"/>
    <mergeCell ref="B76:C76"/>
    <mergeCell ref="B77:I77"/>
    <mergeCell ref="B78:C78"/>
    <mergeCell ref="B67:C67"/>
    <mergeCell ref="B68:C68"/>
    <mergeCell ref="B69:C69"/>
    <mergeCell ref="B70:C70"/>
    <mergeCell ref="B71:I71"/>
    <mergeCell ref="B72:C72"/>
    <mergeCell ref="B85:C85"/>
    <mergeCell ref="B86:C86"/>
    <mergeCell ref="B87:C87"/>
    <mergeCell ref="B88:C88"/>
    <mergeCell ref="B89:I89"/>
    <mergeCell ref="B90:C90"/>
    <mergeCell ref="B79:C79"/>
    <mergeCell ref="B80:C80"/>
    <mergeCell ref="B81:C81"/>
    <mergeCell ref="B82:C82"/>
    <mergeCell ref="B83:I83"/>
    <mergeCell ref="B84:C84"/>
    <mergeCell ref="B97:C97"/>
    <mergeCell ref="B98:C98"/>
    <mergeCell ref="B99:C99"/>
    <mergeCell ref="B100:C100"/>
    <mergeCell ref="B101:I101"/>
    <mergeCell ref="B102:C102"/>
    <mergeCell ref="B91:C91"/>
    <mergeCell ref="B92:C92"/>
    <mergeCell ref="B93:C93"/>
    <mergeCell ref="B94:C94"/>
    <mergeCell ref="B95:I95"/>
    <mergeCell ref="B96:C96"/>
    <mergeCell ref="B109:C109"/>
    <mergeCell ref="B110:C110"/>
    <mergeCell ref="B111:C111"/>
    <mergeCell ref="B112:C112"/>
    <mergeCell ref="B113:I113"/>
    <mergeCell ref="B114:C114"/>
    <mergeCell ref="B103:C103"/>
    <mergeCell ref="B104:C104"/>
    <mergeCell ref="B105:C105"/>
    <mergeCell ref="B106:C106"/>
    <mergeCell ref="B107:I107"/>
    <mergeCell ref="B108:C108"/>
    <mergeCell ref="B121:C121"/>
    <mergeCell ref="B122:C122"/>
    <mergeCell ref="B123:C123"/>
    <mergeCell ref="B124:C124"/>
    <mergeCell ref="B125:I125"/>
    <mergeCell ref="B126:C126"/>
    <mergeCell ref="B115:C115"/>
    <mergeCell ref="B116:C116"/>
    <mergeCell ref="B117:C117"/>
    <mergeCell ref="B118:C118"/>
    <mergeCell ref="B119:I119"/>
    <mergeCell ref="B120:C120"/>
    <mergeCell ref="B137:F137"/>
    <mergeCell ref="B138:F138"/>
    <mergeCell ref="B140:F140"/>
    <mergeCell ref="B143:K143"/>
    <mergeCell ref="G145:K145"/>
    <mergeCell ref="B147:F147"/>
    <mergeCell ref="B127:C127"/>
    <mergeCell ref="B128:C128"/>
    <mergeCell ref="B129:C129"/>
    <mergeCell ref="B130:C130"/>
    <mergeCell ref="B133:K133"/>
    <mergeCell ref="G135:K135"/>
    <mergeCell ref="B154:F154"/>
    <mergeCell ref="B156:F156"/>
    <mergeCell ref="B159:K159"/>
    <mergeCell ref="G161:K161"/>
    <mergeCell ref="B163:F163"/>
    <mergeCell ref="B164:F164"/>
    <mergeCell ref="B148:F148"/>
    <mergeCell ref="B149:F149"/>
    <mergeCell ref="B150:F150"/>
    <mergeCell ref="B151:F151"/>
    <mergeCell ref="B152:F152"/>
    <mergeCell ref="B153:F153"/>
    <mergeCell ref="B172:F172"/>
    <mergeCell ref="B175:K175"/>
    <mergeCell ref="G177:K177"/>
    <mergeCell ref="B179:F179"/>
    <mergeCell ref="B180:F180"/>
    <mergeCell ref="B182:F182"/>
    <mergeCell ref="B165:F165"/>
    <mergeCell ref="B166:F166"/>
    <mergeCell ref="B167:F167"/>
    <mergeCell ref="B168:F168"/>
    <mergeCell ref="B169:F169"/>
    <mergeCell ref="B170:F170"/>
  </mergeCells>
  <pageMargins left="0.2" right="0.2" top="0.25" bottom="0.35" header="0.3" footer="0.45"/>
  <pageSetup scale="90" orientation="portrait" r:id="rId1"/>
  <rowBreaks count="1" manualBreakCount="1">
    <brk id="15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2440-7FA4-45F1-9176-026457D399EE}">
  <sheetPr codeName="Sheet35"/>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689</v>
      </c>
      <c r="B1" s="109"/>
      <c r="C1" s="110" t="s">
        <v>236</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8"/>
      <c r="B5" s="108" t="s">
        <v>639</v>
      </c>
      <c r="C5" s="108"/>
      <c r="D5" s="108"/>
      <c r="E5" s="108"/>
      <c r="F5" s="108"/>
      <c r="G5" s="108"/>
      <c r="H5" s="108"/>
      <c r="I5" s="108"/>
      <c r="J5" s="108"/>
      <c r="K5" s="108"/>
      <c r="L5" s="68"/>
      <c r="M5" s="26" t="s">
        <v>639</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445</v>
      </c>
      <c r="C9" s="106"/>
      <c r="D9" s="106"/>
      <c r="E9" s="106"/>
      <c r="F9" s="106"/>
      <c r="G9" s="75" t="s">
        <v>673</v>
      </c>
      <c r="H9" s="75" t="s">
        <v>673</v>
      </c>
      <c r="I9" s="75" t="s">
        <v>673</v>
      </c>
      <c r="J9" s="75">
        <v>8.5</v>
      </c>
      <c r="K9" s="75">
        <v>8.1999999999999993</v>
      </c>
      <c r="L9" s="67"/>
      <c r="M9" s="23"/>
      <c r="N9" s="23" t="s">
        <v>445</v>
      </c>
      <c r="O9" s="29"/>
    </row>
    <row r="10" spans="1:15" s="22" customFormat="1" ht="12.5" x14ac:dyDescent="0.25">
      <c r="A10" s="67"/>
      <c r="B10" s="106" t="s">
        <v>446</v>
      </c>
      <c r="C10" s="106"/>
      <c r="D10" s="106"/>
      <c r="E10" s="106"/>
      <c r="F10" s="106"/>
      <c r="G10" s="75" t="s">
        <v>673</v>
      </c>
      <c r="H10" s="75" t="s">
        <v>673</v>
      </c>
      <c r="I10" s="75" t="s">
        <v>673</v>
      </c>
      <c r="J10" s="75">
        <v>22.6</v>
      </c>
      <c r="K10" s="75">
        <v>21.4</v>
      </c>
      <c r="L10" s="67"/>
      <c r="M10" s="23"/>
      <c r="N10" s="23" t="s">
        <v>446</v>
      </c>
      <c r="O10" s="29"/>
    </row>
    <row r="11" spans="1:15" s="22" customFormat="1" ht="12.5" x14ac:dyDescent="0.25">
      <c r="A11" s="67"/>
      <c r="B11" s="106" t="s">
        <v>282</v>
      </c>
      <c r="C11" s="106"/>
      <c r="D11" s="106"/>
      <c r="E11" s="106"/>
      <c r="F11" s="106"/>
      <c r="G11" s="75" t="s">
        <v>673</v>
      </c>
      <c r="H11" s="75" t="s">
        <v>673</v>
      </c>
      <c r="I11" s="75" t="s">
        <v>673</v>
      </c>
      <c r="J11" s="75">
        <v>7.4</v>
      </c>
      <c r="K11" s="75">
        <v>7.4</v>
      </c>
      <c r="L11" s="67"/>
      <c r="M11" s="23"/>
      <c r="N11" s="23" t="s">
        <v>282</v>
      </c>
      <c r="O11" s="29"/>
    </row>
    <row r="12" spans="1:15" s="25" customFormat="1" x14ac:dyDescent="0.25">
      <c r="A12" s="67"/>
      <c r="B12" s="106" t="s">
        <v>447</v>
      </c>
      <c r="C12" s="106"/>
      <c r="D12" s="106"/>
      <c r="E12" s="106"/>
      <c r="F12" s="106"/>
      <c r="G12" s="75" t="s">
        <v>673</v>
      </c>
      <c r="H12" s="75" t="s">
        <v>673</v>
      </c>
      <c r="I12" s="75" t="s">
        <v>673</v>
      </c>
      <c r="J12" s="75">
        <v>30.2</v>
      </c>
      <c r="K12" s="75">
        <v>31</v>
      </c>
      <c r="L12" s="67"/>
      <c r="M12" s="26"/>
      <c r="N12" s="26" t="s">
        <v>447</v>
      </c>
      <c r="O12" s="30"/>
    </row>
    <row r="13" spans="1:15" s="25" customFormat="1" x14ac:dyDescent="0.25">
      <c r="A13" s="67"/>
      <c r="B13" s="106" t="s">
        <v>284</v>
      </c>
      <c r="C13" s="106"/>
      <c r="D13" s="106"/>
      <c r="E13" s="106"/>
      <c r="F13" s="106"/>
      <c r="G13" s="75" t="s">
        <v>673</v>
      </c>
      <c r="H13" s="75" t="s">
        <v>673</v>
      </c>
      <c r="I13" s="75" t="s">
        <v>673</v>
      </c>
      <c r="J13" s="75">
        <v>10.3</v>
      </c>
      <c r="K13" s="75">
        <v>9.6</v>
      </c>
      <c r="L13" s="67"/>
      <c r="M13" s="26"/>
      <c r="N13" s="26" t="s">
        <v>284</v>
      </c>
      <c r="O13" s="30"/>
    </row>
    <row r="14" spans="1:15" s="25" customFormat="1" x14ac:dyDescent="0.25">
      <c r="A14" s="67"/>
      <c r="B14" s="106" t="s">
        <v>285</v>
      </c>
      <c r="C14" s="106"/>
      <c r="D14" s="106"/>
      <c r="E14" s="106"/>
      <c r="F14" s="106"/>
      <c r="G14" s="75" t="s">
        <v>673</v>
      </c>
      <c r="H14" s="75" t="s">
        <v>673</v>
      </c>
      <c r="I14" s="75" t="s">
        <v>673</v>
      </c>
      <c r="J14" s="75">
        <v>6.2</v>
      </c>
      <c r="K14" s="75">
        <v>6.3</v>
      </c>
      <c r="L14" s="67"/>
      <c r="M14" s="26"/>
      <c r="N14" s="26" t="s">
        <v>285</v>
      </c>
      <c r="O14" s="30"/>
    </row>
    <row r="15" spans="1:15" s="22" customFormat="1" ht="12.5" x14ac:dyDescent="0.25">
      <c r="A15" s="67"/>
      <c r="B15" s="106" t="s">
        <v>286</v>
      </c>
      <c r="C15" s="106"/>
      <c r="D15" s="106"/>
      <c r="E15" s="106"/>
      <c r="F15" s="106"/>
      <c r="G15" s="75" t="s">
        <v>673</v>
      </c>
      <c r="H15" s="75" t="s">
        <v>673</v>
      </c>
      <c r="I15" s="75" t="s">
        <v>673</v>
      </c>
      <c r="J15" s="75">
        <v>55.2</v>
      </c>
      <c r="K15" s="75">
        <v>54.3</v>
      </c>
      <c r="L15" s="67"/>
      <c r="M15" s="23"/>
      <c r="N15" s="23" t="s">
        <v>286</v>
      </c>
      <c r="O15" s="29"/>
    </row>
    <row r="16" spans="1:15" s="22" customFormat="1" ht="12.5" x14ac:dyDescent="0.25">
      <c r="A16" s="67"/>
      <c r="B16" s="106" t="s">
        <v>448</v>
      </c>
      <c r="C16" s="106"/>
      <c r="D16" s="106"/>
      <c r="E16" s="106"/>
      <c r="F16" s="106"/>
      <c r="G16" s="75" t="s">
        <v>673</v>
      </c>
      <c r="H16" s="75" t="s">
        <v>673</v>
      </c>
      <c r="I16" s="75" t="s">
        <v>673</v>
      </c>
      <c r="J16" s="75">
        <v>12.6</v>
      </c>
      <c r="K16" s="75">
        <v>11.9</v>
      </c>
      <c r="L16" s="67"/>
      <c r="M16" s="23"/>
      <c r="N16" s="23" t="s">
        <v>448</v>
      </c>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12.5" x14ac:dyDescent="0.25">
      <c r="A18" s="67"/>
      <c r="B18" s="106" t="s">
        <v>24</v>
      </c>
      <c r="C18" s="106"/>
      <c r="D18" s="106"/>
      <c r="E18" s="106"/>
      <c r="F18" s="106"/>
      <c r="G18" s="73" t="s">
        <v>673</v>
      </c>
      <c r="H18" s="73" t="s">
        <v>673</v>
      </c>
      <c r="I18" s="73" t="s">
        <v>673</v>
      </c>
      <c r="J18" s="73">
        <v>5320</v>
      </c>
      <c r="K18" s="73">
        <v>5103</v>
      </c>
      <c r="L18" s="67"/>
      <c r="M18" s="23"/>
      <c r="N18" s="23" t="s">
        <v>24</v>
      </c>
      <c r="O18" s="29"/>
    </row>
    <row r="19" spans="1:15" s="22" customFormat="1" ht="12.5" x14ac:dyDescent="0.25">
      <c r="A19" s="67"/>
      <c r="B19" s="67"/>
      <c r="C19" s="67"/>
      <c r="D19" s="67"/>
      <c r="E19" s="67"/>
      <c r="F19" s="67"/>
      <c r="G19" s="67"/>
      <c r="H19" s="67"/>
      <c r="I19" s="67"/>
      <c r="J19" s="67"/>
      <c r="K19" s="67"/>
      <c r="L19" s="67"/>
      <c r="M19" s="23"/>
      <c r="N19" s="23"/>
      <c r="O19" s="29"/>
    </row>
    <row r="20" spans="1:15" s="22" customFormat="1" ht="12.5" x14ac:dyDescent="0.25">
      <c r="A20" s="67"/>
      <c r="B20" s="67"/>
      <c r="C20" s="67"/>
      <c r="D20" s="67"/>
      <c r="E20" s="67"/>
      <c r="F20" s="67"/>
      <c r="G20" s="67"/>
      <c r="H20" s="67"/>
      <c r="I20" s="67"/>
      <c r="J20" s="67"/>
      <c r="K20" s="67"/>
      <c r="L20" s="67"/>
      <c r="M20" s="23"/>
      <c r="N20" s="23"/>
      <c r="O20" s="29"/>
    </row>
    <row r="21" spans="1:15" s="25" customFormat="1" ht="52" x14ac:dyDescent="0.3">
      <c r="A21" s="68"/>
      <c r="B21" s="108" t="s">
        <v>640</v>
      </c>
      <c r="C21" s="108"/>
      <c r="D21" s="108"/>
      <c r="E21" s="108"/>
      <c r="F21" s="108"/>
      <c r="G21" s="108"/>
      <c r="H21" s="108"/>
      <c r="I21" s="108"/>
      <c r="J21" s="108"/>
      <c r="K21" s="108"/>
      <c r="L21" s="68"/>
      <c r="M21" s="26" t="s">
        <v>640</v>
      </c>
      <c r="N21" s="26"/>
      <c r="O21" s="30"/>
    </row>
    <row r="22" spans="1:15" s="22" customFormat="1" ht="12.5" x14ac:dyDescent="0.25">
      <c r="A22" s="67"/>
      <c r="B22" s="67"/>
      <c r="C22" s="67"/>
      <c r="D22" s="67"/>
      <c r="E22" s="67"/>
      <c r="F22" s="67"/>
      <c r="G22" s="67"/>
      <c r="H22" s="67"/>
      <c r="I22" s="67"/>
      <c r="J22" s="67"/>
      <c r="K22" s="67"/>
      <c r="L22" s="67"/>
      <c r="M22" s="23"/>
      <c r="N22" s="23"/>
      <c r="O22" s="29"/>
    </row>
    <row r="23" spans="1:15" s="52" customFormat="1" x14ac:dyDescent="0.3">
      <c r="A23" s="69"/>
      <c r="B23" s="69"/>
      <c r="C23" s="69"/>
      <c r="D23" s="69"/>
      <c r="E23" s="69"/>
      <c r="F23" s="69"/>
      <c r="G23" s="107" t="s">
        <v>669</v>
      </c>
      <c r="H23" s="107"/>
      <c r="I23" s="107"/>
      <c r="J23" s="107"/>
      <c r="K23" s="107"/>
      <c r="L23" s="69"/>
    </row>
    <row r="24" spans="1:15" s="52" customFormat="1" x14ac:dyDescent="0.3">
      <c r="A24" s="69"/>
      <c r="B24" s="69"/>
      <c r="C24" s="69"/>
      <c r="D24" s="69"/>
      <c r="E24" s="69"/>
      <c r="F24" s="69"/>
      <c r="G24" s="70" t="s">
        <v>497</v>
      </c>
      <c r="H24" s="70" t="s">
        <v>498</v>
      </c>
      <c r="I24" s="70" t="s">
        <v>499</v>
      </c>
      <c r="J24" s="70" t="s">
        <v>500</v>
      </c>
      <c r="K24" s="70" t="s">
        <v>532</v>
      </c>
      <c r="L24" s="69"/>
    </row>
    <row r="25" spans="1:15" s="22" customFormat="1" ht="12.5" x14ac:dyDescent="0.25">
      <c r="A25" s="67"/>
      <c r="B25" s="106" t="s">
        <v>48</v>
      </c>
      <c r="C25" s="106"/>
      <c r="D25" s="106"/>
      <c r="E25" s="106"/>
      <c r="F25" s="106"/>
      <c r="G25" s="75">
        <v>23.2</v>
      </c>
      <c r="H25" s="75">
        <v>25.9</v>
      </c>
      <c r="I25" s="75">
        <v>27.3</v>
      </c>
      <c r="J25" s="75">
        <v>27.3</v>
      </c>
      <c r="K25" s="75">
        <v>26.9</v>
      </c>
      <c r="L25" s="67"/>
      <c r="M25" s="23"/>
      <c r="N25" s="23" t="s">
        <v>48</v>
      </c>
      <c r="O25" s="29"/>
    </row>
    <row r="26" spans="1:15" s="22" customFormat="1" ht="12.5" x14ac:dyDescent="0.25">
      <c r="A26" s="67"/>
      <c r="B26" s="106" t="s">
        <v>49</v>
      </c>
      <c r="C26" s="106"/>
      <c r="D26" s="106"/>
      <c r="E26" s="106"/>
      <c r="F26" s="106"/>
      <c r="G26" s="75">
        <v>76.8</v>
      </c>
      <c r="H26" s="75">
        <v>74.099999999999994</v>
      </c>
      <c r="I26" s="75">
        <v>72.7</v>
      </c>
      <c r="J26" s="75">
        <v>72.7</v>
      </c>
      <c r="K26" s="75">
        <v>73.099999999999994</v>
      </c>
      <c r="L26" s="67"/>
      <c r="M26" s="23"/>
      <c r="N26" s="23" t="s">
        <v>49</v>
      </c>
      <c r="O26" s="29"/>
    </row>
    <row r="27" spans="1:15" s="22" customFormat="1" ht="12.5" x14ac:dyDescent="0.25">
      <c r="A27" s="67"/>
      <c r="B27" s="67"/>
      <c r="C27" s="67"/>
      <c r="D27" s="67"/>
      <c r="E27" s="67"/>
      <c r="F27" s="67"/>
      <c r="G27" s="67"/>
      <c r="H27" s="67"/>
      <c r="I27" s="67"/>
      <c r="J27" s="67"/>
      <c r="K27" s="67"/>
      <c r="L27" s="67"/>
      <c r="M27" s="23"/>
      <c r="N27" s="23"/>
      <c r="O27" s="29"/>
    </row>
    <row r="28" spans="1:15" s="22" customFormat="1" ht="12.5" x14ac:dyDescent="0.25">
      <c r="A28" s="67"/>
      <c r="B28" s="106" t="s">
        <v>24</v>
      </c>
      <c r="C28" s="106"/>
      <c r="D28" s="106"/>
      <c r="E28" s="106"/>
      <c r="F28" s="106"/>
      <c r="G28" s="73">
        <v>6582</v>
      </c>
      <c r="H28" s="73">
        <v>6059</v>
      </c>
      <c r="I28" s="73">
        <v>6190</v>
      </c>
      <c r="J28" s="73">
        <v>6226</v>
      </c>
      <c r="K28" s="73">
        <v>5968</v>
      </c>
      <c r="L28" s="67"/>
      <c r="M28" s="23"/>
      <c r="N28" s="23" t="s">
        <v>24</v>
      </c>
      <c r="O28" s="29"/>
    </row>
    <row r="29" spans="1:15" s="22" customFormat="1" ht="12.5" x14ac:dyDescent="0.25">
      <c r="A29" s="67"/>
      <c r="B29" s="67"/>
      <c r="C29" s="67"/>
      <c r="D29" s="67"/>
      <c r="E29" s="67"/>
      <c r="F29" s="67"/>
      <c r="G29" s="67"/>
      <c r="H29" s="67"/>
      <c r="I29" s="67"/>
      <c r="J29" s="67"/>
      <c r="K29" s="67"/>
      <c r="L29" s="67"/>
      <c r="M29" s="23"/>
      <c r="N29" s="23"/>
      <c r="O29" s="29"/>
    </row>
    <row r="30" spans="1:15" s="22" customFormat="1" ht="12.5" x14ac:dyDescent="0.25">
      <c r="A30" s="67"/>
      <c r="B30" s="67"/>
      <c r="C30" s="67"/>
      <c r="D30" s="67"/>
      <c r="E30" s="67"/>
      <c r="F30" s="67"/>
      <c r="G30" s="67"/>
      <c r="H30" s="67"/>
      <c r="I30" s="67"/>
      <c r="J30" s="67"/>
      <c r="K30" s="67"/>
      <c r="L30" s="67"/>
      <c r="M30" s="23"/>
      <c r="N30" s="23"/>
      <c r="O30" s="29"/>
    </row>
    <row r="31" spans="1:15" s="25" customFormat="1" ht="39" x14ac:dyDescent="0.3">
      <c r="A31" s="68"/>
      <c r="B31" s="108" t="s">
        <v>641</v>
      </c>
      <c r="C31" s="108"/>
      <c r="D31" s="108"/>
      <c r="E31" s="108"/>
      <c r="F31" s="108"/>
      <c r="G31" s="108"/>
      <c r="H31" s="108"/>
      <c r="I31" s="108"/>
      <c r="J31" s="108"/>
      <c r="K31" s="108"/>
      <c r="L31" s="68"/>
      <c r="M31" s="26" t="s">
        <v>641</v>
      </c>
      <c r="N31" s="26"/>
      <c r="O31" s="30"/>
    </row>
    <row r="32" spans="1:15" s="22" customFormat="1" ht="12.5" x14ac:dyDescent="0.25">
      <c r="A32" s="67"/>
      <c r="B32" s="67"/>
      <c r="C32" s="67"/>
      <c r="D32" s="67"/>
      <c r="E32" s="67"/>
      <c r="F32" s="67"/>
      <c r="G32" s="67"/>
      <c r="H32" s="67"/>
      <c r="I32" s="67"/>
      <c r="J32" s="67"/>
      <c r="K32" s="67"/>
      <c r="L32" s="67"/>
      <c r="M32" s="23"/>
      <c r="N32" s="23"/>
      <c r="O32" s="29"/>
    </row>
    <row r="33" spans="1:15" s="52" customFormat="1" x14ac:dyDescent="0.3">
      <c r="A33" s="69"/>
      <c r="B33" s="69"/>
      <c r="C33" s="69"/>
      <c r="D33" s="69"/>
      <c r="E33" s="69"/>
      <c r="F33" s="69"/>
      <c r="G33" s="107" t="s">
        <v>669</v>
      </c>
      <c r="H33" s="107"/>
      <c r="I33" s="107"/>
      <c r="J33" s="107"/>
      <c r="K33" s="107"/>
      <c r="L33" s="69"/>
    </row>
    <row r="34" spans="1:15" s="52" customFormat="1" x14ac:dyDescent="0.3">
      <c r="A34" s="69"/>
      <c r="B34" s="69"/>
      <c r="C34" s="69"/>
      <c r="D34" s="69"/>
      <c r="E34" s="69"/>
      <c r="F34" s="69"/>
      <c r="G34" s="70" t="s">
        <v>497</v>
      </c>
      <c r="H34" s="70" t="s">
        <v>498</v>
      </c>
      <c r="I34" s="70" t="s">
        <v>499</v>
      </c>
      <c r="J34" s="70" t="s">
        <v>500</v>
      </c>
      <c r="K34" s="70" t="s">
        <v>532</v>
      </c>
      <c r="L34" s="69"/>
    </row>
    <row r="35" spans="1:15" s="22" customFormat="1" ht="12.5" x14ac:dyDescent="0.25">
      <c r="A35" s="67"/>
      <c r="B35" s="106" t="s">
        <v>449</v>
      </c>
      <c r="C35" s="106"/>
      <c r="D35" s="106"/>
      <c r="E35" s="106"/>
      <c r="F35" s="106"/>
      <c r="G35" s="75">
        <v>27.7</v>
      </c>
      <c r="H35" s="75">
        <v>27.6</v>
      </c>
      <c r="I35" s="75">
        <v>29.3</v>
      </c>
      <c r="J35" s="75">
        <v>25.9</v>
      </c>
      <c r="K35" s="75">
        <v>25</v>
      </c>
      <c r="L35" s="67"/>
      <c r="M35" s="23"/>
      <c r="N35" s="23" t="s">
        <v>449</v>
      </c>
      <c r="O35" s="29"/>
    </row>
    <row r="36" spans="1:15" s="22" customFormat="1" ht="12.5" x14ac:dyDescent="0.25">
      <c r="A36" s="67"/>
      <c r="B36" s="106" t="s">
        <v>450</v>
      </c>
      <c r="C36" s="106"/>
      <c r="D36" s="106"/>
      <c r="E36" s="106"/>
      <c r="F36" s="106"/>
      <c r="G36" s="75">
        <v>19.8</v>
      </c>
      <c r="H36" s="75">
        <v>21.4</v>
      </c>
      <c r="I36" s="75">
        <v>24.9</v>
      </c>
      <c r="J36" s="75">
        <v>22.6</v>
      </c>
      <c r="K36" s="75">
        <v>25.8</v>
      </c>
      <c r="L36" s="67"/>
      <c r="M36" s="23"/>
      <c r="N36" s="23" t="s">
        <v>450</v>
      </c>
      <c r="O36" s="29"/>
    </row>
    <row r="37" spans="1:15" s="22" customFormat="1" ht="12.5" x14ac:dyDescent="0.25">
      <c r="A37" s="67"/>
      <c r="B37" s="106" t="s">
        <v>451</v>
      </c>
      <c r="C37" s="106"/>
      <c r="D37" s="106"/>
      <c r="E37" s="106"/>
      <c r="F37" s="106"/>
      <c r="G37" s="75">
        <v>26.3</v>
      </c>
      <c r="H37" s="75">
        <v>25.5</v>
      </c>
      <c r="I37" s="75">
        <v>24.6</v>
      </c>
      <c r="J37" s="75">
        <v>24.9</v>
      </c>
      <c r="K37" s="75">
        <v>25</v>
      </c>
      <c r="L37" s="67"/>
      <c r="M37" s="23"/>
      <c r="N37" s="23" t="s">
        <v>451</v>
      </c>
      <c r="O37" s="29"/>
    </row>
    <row r="38" spans="1:15" s="22" customFormat="1" ht="12.5" x14ac:dyDescent="0.25">
      <c r="A38" s="67"/>
      <c r="B38" s="106" t="s">
        <v>452</v>
      </c>
      <c r="C38" s="106"/>
      <c r="D38" s="106"/>
      <c r="E38" s="106"/>
      <c r="F38" s="106"/>
      <c r="G38" s="75">
        <v>44.4</v>
      </c>
      <c r="H38" s="75">
        <v>47</v>
      </c>
      <c r="I38" s="75">
        <v>44.6</v>
      </c>
      <c r="J38" s="75">
        <v>43.7</v>
      </c>
      <c r="K38" s="75">
        <v>44</v>
      </c>
      <c r="L38" s="67"/>
      <c r="M38" s="23"/>
      <c r="N38" s="23" t="s">
        <v>452</v>
      </c>
      <c r="O38" s="29"/>
    </row>
    <row r="39" spans="1:15" s="22" customFormat="1" ht="12.5" x14ac:dyDescent="0.25">
      <c r="A39" s="67"/>
      <c r="B39" s="106" t="s">
        <v>31</v>
      </c>
      <c r="C39" s="106"/>
      <c r="D39" s="106"/>
      <c r="E39" s="106"/>
      <c r="F39" s="106"/>
      <c r="G39" s="75">
        <v>16.3</v>
      </c>
      <c r="H39" s="75">
        <v>17.3</v>
      </c>
      <c r="I39" s="75">
        <v>16.5</v>
      </c>
      <c r="J39" s="75">
        <v>18.2</v>
      </c>
      <c r="K39" s="75">
        <v>17</v>
      </c>
      <c r="L39" s="67"/>
      <c r="M39" s="23"/>
      <c r="N39" s="23" t="s">
        <v>31</v>
      </c>
      <c r="O39" s="29"/>
    </row>
    <row r="40" spans="1:15" s="22" customFormat="1" ht="12.5" x14ac:dyDescent="0.25">
      <c r="A40" s="67"/>
      <c r="B40" s="67"/>
      <c r="C40" s="67"/>
      <c r="D40" s="67"/>
      <c r="E40" s="67"/>
      <c r="F40" s="67"/>
      <c r="G40" s="67"/>
      <c r="H40" s="67"/>
      <c r="I40" s="67"/>
      <c r="J40" s="67"/>
      <c r="K40" s="67"/>
      <c r="L40" s="67"/>
      <c r="M40" s="23"/>
      <c r="N40" s="23"/>
      <c r="O40" s="29"/>
    </row>
    <row r="41" spans="1:15" s="22" customFormat="1" ht="12.5" x14ac:dyDescent="0.25">
      <c r="A41" s="67"/>
      <c r="B41" s="106" t="s">
        <v>24</v>
      </c>
      <c r="C41" s="106"/>
      <c r="D41" s="106"/>
      <c r="E41" s="106"/>
      <c r="F41" s="106"/>
      <c r="G41" s="73">
        <v>1525</v>
      </c>
      <c r="H41" s="73">
        <v>1567</v>
      </c>
      <c r="I41" s="73">
        <v>1690</v>
      </c>
      <c r="J41" s="73">
        <v>1700</v>
      </c>
      <c r="K41" s="73">
        <v>1606</v>
      </c>
      <c r="L41" s="67"/>
      <c r="M41" s="23"/>
      <c r="N41" s="23" t="s">
        <v>24</v>
      </c>
      <c r="O41" s="29"/>
    </row>
    <row r="42" spans="1:15" s="22" customFormat="1" ht="12.5" x14ac:dyDescent="0.25">
      <c r="A42" s="67"/>
      <c r="B42" s="67"/>
      <c r="C42" s="67"/>
      <c r="D42" s="67"/>
      <c r="E42" s="67"/>
      <c r="F42" s="67"/>
      <c r="G42" s="67"/>
      <c r="H42" s="67"/>
      <c r="I42" s="67"/>
      <c r="J42" s="67"/>
      <c r="K42" s="67"/>
      <c r="L42" s="67"/>
      <c r="M42" s="23"/>
      <c r="N42" s="23"/>
      <c r="O42" s="29"/>
    </row>
    <row r="43" spans="1:15" s="22" customFormat="1" ht="12.5" x14ac:dyDescent="0.25">
      <c r="A43" s="67"/>
      <c r="B43" s="67"/>
      <c r="C43" s="67"/>
      <c r="D43" s="67"/>
      <c r="E43" s="67"/>
      <c r="F43" s="67"/>
      <c r="G43" s="67"/>
      <c r="H43" s="67"/>
      <c r="I43" s="67"/>
      <c r="J43" s="67"/>
      <c r="K43" s="67"/>
      <c r="L43" s="67"/>
      <c r="M43" s="23"/>
      <c r="N43" s="23"/>
      <c r="O43" s="29"/>
    </row>
    <row r="44" spans="1:15" s="25" customFormat="1" ht="26" x14ac:dyDescent="0.3">
      <c r="A44" s="68"/>
      <c r="B44" s="108" t="s">
        <v>642</v>
      </c>
      <c r="C44" s="108"/>
      <c r="D44" s="108"/>
      <c r="E44" s="108"/>
      <c r="F44" s="108"/>
      <c r="G44" s="108"/>
      <c r="H44" s="108"/>
      <c r="I44" s="108"/>
      <c r="J44" s="108"/>
      <c r="K44" s="108"/>
      <c r="L44" s="68"/>
      <c r="M44" s="26" t="s">
        <v>642</v>
      </c>
      <c r="N44" s="26"/>
      <c r="O44" s="30"/>
    </row>
    <row r="45" spans="1:15" s="22" customFormat="1" ht="12.5" x14ac:dyDescent="0.25">
      <c r="A45" s="67"/>
      <c r="B45" s="67"/>
      <c r="C45" s="67"/>
      <c r="D45" s="67"/>
      <c r="E45" s="67"/>
      <c r="F45" s="67"/>
      <c r="G45" s="67"/>
      <c r="H45" s="67"/>
      <c r="I45" s="67"/>
      <c r="J45" s="67"/>
      <c r="K45" s="67"/>
      <c r="L45" s="67"/>
      <c r="M45" s="23"/>
      <c r="N45" s="23"/>
      <c r="O45" s="29"/>
    </row>
    <row r="46" spans="1:15" s="22" customFormat="1" x14ac:dyDescent="0.3">
      <c r="A46" s="67"/>
      <c r="B46" s="67"/>
      <c r="C46" s="67"/>
      <c r="D46" s="67"/>
      <c r="E46" s="115" t="s">
        <v>586</v>
      </c>
      <c r="F46" s="115"/>
      <c r="G46" s="115"/>
      <c r="H46" s="115"/>
      <c r="I46" s="115"/>
      <c r="J46" s="67"/>
      <c r="K46" s="67"/>
      <c r="L46" s="67"/>
      <c r="M46" s="23"/>
      <c r="N46" s="23"/>
      <c r="O46" s="29"/>
    </row>
    <row r="47" spans="1:15" s="22" customFormat="1" ht="29" customHeight="1" x14ac:dyDescent="0.3">
      <c r="A47" s="67"/>
      <c r="B47" s="116" t="s">
        <v>23</v>
      </c>
      <c r="C47" s="116"/>
      <c r="D47" s="76" t="s">
        <v>587</v>
      </c>
      <c r="E47" s="76" t="s">
        <v>175</v>
      </c>
      <c r="F47" s="76" t="s">
        <v>176</v>
      </c>
      <c r="G47" s="76" t="s">
        <v>156</v>
      </c>
      <c r="H47" s="76" t="s">
        <v>177</v>
      </c>
      <c r="I47" s="76" t="s">
        <v>178</v>
      </c>
      <c r="J47" s="76" t="s">
        <v>22</v>
      </c>
      <c r="K47" s="67"/>
      <c r="L47" s="67"/>
      <c r="M47" s="23"/>
      <c r="N47" s="23"/>
      <c r="O47" s="29"/>
    </row>
    <row r="48" spans="1:15" s="22" customFormat="1" ht="12.5" x14ac:dyDescent="0.25">
      <c r="A48" s="67"/>
      <c r="B48" s="111"/>
      <c r="C48" s="112"/>
      <c r="D48" s="112"/>
      <c r="E48" s="112"/>
      <c r="F48" s="112"/>
      <c r="G48" s="112"/>
      <c r="H48" s="112"/>
      <c r="I48" s="112"/>
      <c r="J48" s="113"/>
      <c r="K48" s="67"/>
      <c r="L48" s="67"/>
      <c r="M48" s="23"/>
      <c r="N48" s="23"/>
      <c r="O48" s="29"/>
    </row>
    <row r="49" spans="1:15" s="22" customFormat="1" ht="12.5" x14ac:dyDescent="0.25">
      <c r="A49" s="67"/>
      <c r="B49" s="114" t="s">
        <v>669</v>
      </c>
      <c r="C49" s="114"/>
      <c r="D49" s="77">
        <v>2023</v>
      </c>
      <c r="E49" s="75">
        <v>15.7</v>
      </c>
      <c r="F49" s="75">
        <v>17.3</v>
      </c>
      <c r="G49" s="75">
        <v>29.4</v>
      </c>
      <c r="H49" s="75">
        <v>24.1</v>
      </c>
      <c r="I49" s="75">
        <v>13.5</v>
      </c>
      <c r="J49" s="73">
        <v>1587</v>
      </c>
      <c r="K49" s="67"/>
      <c r="L49" s="67"/>
      <c r="M49" s="23"/>
      <c r="N49" s="23"/>
      <c r="O49" s="29"/>
    </row>
    <row r="50" spans="1:15" s="22" customFormat="1" ht="12.5" x14ac:dyDescent="0.25">
      <c r="A50" s="67"/>
      <c r="B50" s="114" t="s">
        <v>669</v>
      </c>
      <c r="C50" s="114"/>
      <c r="D50" s="77">
        <v>2022</v>
      </c>
      <c r="E50" s="75">
        <v>15.3</v>
      </c>
      <c r="F50" s="75">
        <v>18.2</v>
      </c>
      <c r="G50" s="75">
        <v>31.7</v>
      </c>
      <c r="H50" s="75">
        <v>22.3</v>
      </c>
      <c r="I50" s="75">
        <v>12.5</v>
      </c>
      <c r="J50" s="73">
        <v>1686</v>
      </c>
      <c r="K50" s="67"/>
      <c r="L50" s="67"/>
      <c r="M50" s="23"/>
      <c r="N50" s="23"/>
      <c r="O50" s="29"/>
    </row>
    <row r="51" spans="1:15" s="22" customFormat="1" ht="12.5" x14ac:dyDescent="0.25">
      <c r="A51" s="67"/>
      <c r="B51" s="114" t="s">
        <v>669</v>
      </c>
      <c r="C51" s="114"/>
      <c r="D51" s="77">
        <v>2021</v>
      </c>
      <c r="E51" s="75">
        <v>15.8</v>
      </c>
      <c r="F51" s="75">
        <v>17.600000000000001</v>
      </c>
      <c r="G51" s="75">
        <v>30.2</v>
      </c>
      <c r="H51" s="75">
        <v>22.5</v>
      </c>
      <c r="I51" s="75">
        <v>13.8</v>
      </c>
      <c r="J51" s="73">
        <v>1684</v>
      </c>
      <c r="K51" s="67"/>
      <c r="L51" s="67"/>
      <c r="M51" s="23"/>
      <c r="N51" s="23"/>
      <c r="O51" s="29"/>
    </row>
    <row r="52" spans="1:15" s="22" customFormat="1" ht="12.5" x14ac:dyDescent="0.25">
      <c r="A52" s="67"/>
      <c r="B52" s="114" t="s">
        <v>669</v>
      </c>
      <c r="C52" s="114"/>
      <c r="D52" s="77">
        <v>2020</v>
      </c>
      <c r="E52" s="75">
        <v>14.6</v>
      </c>
      <c r="F52" s="75">
        <v>18</v>
      </c>
      <c r="G52" s="75">
        <v>29.3</v>
      </c>
      <c r="H52" s="75">
        <v>23.6</v>
      </c>
      <c r="I52" s="75">
        <v>14.5</v>
      </c>
      <c r="J52" s="73">
        <v>1547</v>
      </c>
      <c r="K52" s="67"/>
      <c r="L52" s="67"/>
      <c r="M52" s="23"/>
      <c r="N52" s="23"/>
      <c r="O52" s="29"/>
    </row>
    <row r="53" spans="1:15" s="22" customFormat="1" ht="12.5" x14ac:dyDescent="0.25">
      <c r="A53" s="67"/>
      <c r="B53" s="114" t="s">
        <v>669</v>
      </c>
      <c r="C53" s="114"/>
      <c r="D53" s="77">
        <v>2019</v>
      </c>
      <c r="E53" s="75">
        <v>14.4</v>
      </c>
      <c r="F53" s="75">
        <v>17</v>
      </c>
      <c r="G53" s="75">
        <v>28.7</v>
      </c>
      <c r="H53" s="75">
        <v>25.3</v>
      </c>
      <c r="I53" s="75">
        <v>14.5</v>
      </c>
      <c r="J53" s="73">
        <v>1503</v>
      </c>
      <c r="K53" s="67"/>
      <c r="L53" s="67"/>
      <c r="M53" s="23"/>
      <c r="N53" s="23"/>
      <c r="O53" s="29"/>
    </row>
    <row r="54" spans="1:15" s="22" customFormat="1" ht="12.5" x14ac:dyDescent="0.25">
      <c r="A54" s="67"/>
      <c r="B54" s="67"/>
      <c r="C54" s="67"/>
      <c r="D54" s="67"/>
      <c r="E54" s="67"/>
      <c r="F54" s="67"/>
      <c r="G54" s="67"/>
      <c r="H54" s="67"/>
      <c r="I54" s="67"/>
      <c r="J54" s="67"/>
      <c r="K54" s="67"/>
      <c r="L54" s="67"/>
      <c r="M54" s="23"/>
      <c r="N54" s="23"/>
      <c r="O54" s="29"/>
    </row>
    <row r="55" spans="1:15" s="22" customFormat="1" ht="12.5" x14ac:dyDescent="0.25">
      <c r="A55" s="67"/>
      <c r="B55" s="67"/>
      <c r="C55" s="67"/>
      <c r="D55" s="67"/>
      <c r="E55" s="67"/>
      <c r="F55" s="67"/>
      <c r="G55" s="67"/>
      <c r="H55" s="67"/>
      <c r="I55" s="67"/>
      <c r="J55" s="67"/>
      <c r="K55" s="67"/>
      <c r="L55" s="67"/>
      <c r="M55" s="23"/>
      <c r="N55" s="23"/>
      <c r="O55" s="29"/>
    </row>
    <row r="56" spans="1:15" s="25" customFormat="1" ht="39" x14ac:dyDescent="0.3">
      <c r="A56" s="68"/>
      <c r="B56" s="108" t="s">
        <v>643</v>
      </c>
      <c r="C56" s="108"/>
      <c r="D56" s="108"/>
      <c r="E56" s="108"/>
      <c r="F56" s="108"/>
      <c r="G56" s="108"/>
      <c r="H56" s="108"/>
      <c r="I56" s="108"/>
      <c r="J56" s="108"/>
      <c r="K56" s="108"/>
      <c r="L56" s="68"/>
      <c r="M56" s="26" t="s">
        <v>643</v>
      </c>
      <c r="N56" s="26"/>
      <c r="O56" s="30"/>
    </row>
    <row r="57" spans="1:15" s="22" customFormat="1" ht="12.5" x14ac:dyDescent="0.25">
      <c r="A57" s="67"/>
      <c r="B57" s="67"/>
      <c r="C57" s="67"/>
      <c r="D57" s="67"/>
      <c r="E57" s="67"/>
      <c r="F57" s="67"/>
      <c r="G57" s="67"/>
      <c r="H57" s="67"/>
      <c r="I57" s="67"/>
      <c r="J57" s="67"/>
      <c r="K57" s="67"/>
      <c r="L57" s="67"/>
      <c r="M57" s="23"/>
      <c r="N57" s="23"/>
      <c r="O57" s="29"/>
    </row>
    <row r="58" spans="1:15" s="52" customFormat="1" x14ac:dyDescent="0.3">
      <c r="A58" s="69"/>
      <c r="B58" s="69"/>
      <c r="C58" s="69"/>
      <c r="D58" s="69"/>
      <c r="E58" s="69"/>
      <c r="F58" s="69"/>
      <c r="G58" s="107" t="s">
        <v>669</v>
      </c>
      <c r="H58" s="107"/>
      <c r="I58" s="107"/>
      <c r="J58" s="107"/>
      <c r="K58" s="107"/>
      <c r="L58" s="69"/>
    </row>
    <row r="59" spans="1:15" s="52" customFormat="1" x14ac:dyDescent="0.3">
      <c r="A59" s="69"/>
      <c r="B59" s="69"/>
      <c r="C59" s="69"/>
      <c r="D59" s="69"/>
      <c r="E59" s="69"/>
      <c r="F59" s="69"/>
      <c r="G59" s="70" t="s">
        <v>497</v>
      </c>
      <c r="H59" s="70" t="s">
        <v>498</v>
      </c>
      <c r="I59" s="70" t="s">
        <v>499</v>
      </c>
      <c r="J59" s="70" t="s">
        <v>500</v>
      </c>
      <c r="K59" s="70" t="s">
        <v>532</v>
      </c>
      <c r="L59" s="69"/>
    </row>
    <row r="60" spans="1:15" s="22" customFormat="1" ht="12.5" x14ac:dyDescent="0.25">
      <c r="A60" s="67"/>
      <c r="B60" s="106" t="s">
        <v>453</v>
      </c>
      <c r="C60" s="106"/>
      <c r="D60" s="106"/>
      <c r="E60" s="106"/>
      <c r="F60" s="106"/>
      <c r="G60" s="75">
        <v>57.3</v>
      </c>
      <c r="H60" s="75">
        <v>56</v>
      </c>
      <c r="I60" s="75">
        <v>53.4</v>
      </c>
      <c r="J60" s="75">
        <v>50.9</v>
      </c>
      <c r="K60" s="75">
        <v>51</v>
      </c>
      <c r="L60" s="74" t="s">
        <v>673</v>
      </c>
      <c r="M60" s="23"/>
      <c r="N60" s="23" t="s">
        <v>453</v>
      </c>
      <c r="O60" s="29"/>
    </row>
    <row r="61" spans="1:15" s="22" customFormat="1" ht="12.5" x14ac:dyDescent="0.25">
      <c r="A61" s="67"/>
      <c r="B61" s="106" t="s">
        <v>454</v>
      </c>
      <c r="C61" s="106"/>
      <c r="D61" s="106"/>
      <c r="E61" s="106"/>
      <c r="F61" s="106"/>
      <c r="G61" s="75">
        <v>16.5</v>
      </c>
      <c r="H61" s="75">
        <v>14.2</v>
      </c>
      <c r="I61" s="75">
        <v>15.3</v>
      </c>
      <c r="J61" s="75">
        <v>13.3</v>
      </c>
      <c r="K61" s="75">
        <v>14</v>
      </c>
      <c r="L61" s="74" t="s">
        <v>673</v>
      </c>
      <c r="M61" s="23"/>
      <c r="N61" s="23" t="s">
        <v>454</v>
      </c>
      <c r="O61" s="29"/>
    </row>
    <row r="62" spans="1:15" s="22" customFormat="1" ht="12.5" x14ac:dyDescent="0.25">
      <c r="A62" s="67"/>
      <c r="B62" s="106" t="s">
        <v>455</v>
      </c>
      <c r="C62" s="106"/>
      <c r="D62" s="106"/>
      <c r="E62" s="106"/>
      <c r="F62" s="106"/>
      <c r="G62" s="75">
        <v>39</v>
      </c>
      <c r="H62" s="75">
        <v>39.1</v>
      </c>
      <c r="I62" s="75">
        <v>40.6</v>
      </c>
      <c r="J62" s="75">
        <v>41.7</v>
      </c>
      <c r="K62" s="75">
        <v>41.7</v>
      </c>
      <c r="L62" s="74" t="s">
        <v>673</v>
      </c>
      <c r="M62" s="23"/>
      <c r="N62" s="23" t="s">
        <v>455</v>
      </c>
      <c r="O62" s="29"/>
    </row>
    <row r="63" spans="1:15" s="22" customFormat="1" ht="12.5" x14ac:dyDescent="0.25">
      <c r="A63" s="67"/>
      <c r="B63" s="106" t="s">
        <v>456</v>
      </c>
      <c r="C63" s="106"/>
      <c r="D63" s="106"/>
      <c r="E63" s="106"/>
      <c r="F63" s="106"/>
      <c r="G63" s="75">
        <v>30.1</v>
      </c>
      <c r="H63" s="75">
        <v>29.2</v>
      </c>
      <c r="I63" s="75">
        <v>31.4</v>
      </c>
      <c r="J63" s="75">
        <v>32.6</v>
      </c>
      <c r="K63" s="75">
        <v>32.1</v>
      </c>
      <c r="L63" s="74" t="s">
        <v>673</v>
      </c>
      <c r="M63" s="23"/>
      <c r="N63" s="23" t="s">
        <v>456</v>
      </c>
      <c r="O63" s="29"/>
    </row>
    <row r="64" spans="1:15" s="22" customFormat="1" ht="12.5" x14ac:dyDescent="0.25">
      <c r="A64" s="67"/>
      <c r="B64" s="106" t="s">
        <v>457</v>
      </c>
      <c r="C64" s="106"/>
      <c r="D64" s="106"/>
      <c r="E64" s="106"/>
      <c r="F64" s="106"/>
      <c r="G64" s="75">
        <v>10.6</v>
      </c>
      <c r="H64" s="75">
        <v>9.8000000000000007</v>
      </c>
      <c r="I64" s="75">
        <v>10.8</v>
      </c>
      <c r="J64" s="75">
        <v>10.199999999999999</v>
      </c>
      <c r="K64" s="75">
        <v>9.6</v>
      </c>
      <c r="L64" s="74" t="s">
        <v>673</v>
      </c>
      <c r="M64" s="23"/>
      <c r="N64" s="23" t="s">
        <v>457</v>
      </c>
      <c r="O64" s="29"/>
    </row>
    <row r="65" spans="1:15" s="22" customFormat="1" ht="12.5" x14ac:dyDescent="0.25">
      <c r="A65" s="67"/>
      <c r="B65" s="106" t="s">
        <v>31</v>
      </c>
      <c r="C65" s="106"/>
      <c r="D65" s="106"/>
      <c r="E65" s="106"/>
      <c r="F65" s="106"/>
      <c r="G65" s="75">
        <v>6.9</v>
      </c>
      <c r="H65" s="75">
        <v>7.5</v>
      </c>
      <c r="I65" s="75">
        <v>7.5</v>
      </c>
      <c r="J65" s="75">
        <v>7.3</v>
      </c>
      <c r="K65" s="75">
        <v>6.8</v>
      </c>
      <c r="L65" s="74" t="s">
        <v>673</v>
      </c>
      <c r="M65" s="23"/>
      <c r="N65" s="23" t="s">
        <v>31</v>
      </c>
      <c r="O65" s="29"/>
    </row>
    <row r="66" spans="1:15" s="22" customFormat="1" ht="12.5" x14ac:dyDescent="0.25">
      <c r="A66" s="67"/>
      <c r="B66" s="67"/>
      <c r="C66" s="67"/>
      <c r="D66" s="67"/>
      <c r="E66" s="67"/>
      <c r="F66" s="67"/>
      <c r="G66" s="67"/>
      <c r="H66" s="67"/>
      <c r="I66" s="67"/>
      <c r="J66" s="67"/>
      <c r="K66" s="67"/>
      <c r="L66" s="67"/>
      <c r="M66" s="23"/>
      <c r="N66" s="23"/>
      <c r="O66" s="29"/>
    </row>
    <row r="67" spans="1:15" s="22" customFormat="1" ht="12.5" x14ac:dyDescent="0.25">
      <c r="A67" s="67"/>
      <c r="B67" s="106" t="s">
        <v>24</v>
      </c>
      <c r="C67" s="106"/>
      <c r="D67" s="106"/>
      <c r="E67" s="106"/>
      <c r="F67" s="106"/>
      <c r="G67" s="73">
        <v>6319</v>
      </c>
      <c r="H67" s="73">
        <v>6101</v>
      </c>
      <c r="I67" s="73">
        <v>6237</v>
      </c>
      <c r="J67" s="73">
        <v>6294</v>
      </c>
      <c r="K67" s="73">
        <v>6016</v>
      </c>
      <c r="L67" s="72" t="s">
        <v>673</v>
      </c>
      <c r="M67" s="23"/>
      <c r="N67" s="23" t="s">
        <v>24</v>
      </c>
      <c r="O67" s="29"/>
    </row>
    <row r="68" spans="1:15" s="22" customFormat="1" ht="12.5" x14ac:dyDescent="0.25">
      <c r="A68" s="67"/>
      <c r="B68" s="67"/>
      <c r="C68" s="67"/>
      <c r="D68" s="67"/>
      <c r="E68" s="67"/>
      <c r="F68" s="67"/>
      <c r="G68" s="67"/>
      <c r="H68" s="67"/>
      <c r="I68" s="67"/>
      <c r="J68" s="67"/>
      <c r="K68" s="67"/>
      <c r="L68" s="67"/>
      <c r="M68" s="23"/>
      <c r="N68" s="23"/>
      <c r="O68" s="29"/>
    </row>
    <row r="69" spans="1:15" s="22" customFormat="1" ht="12.5" x14ac:dyDescent="0.25">
      <c r="A69" s="67"/>
      <c r="B69" s="67"/>
      <c r="C69" s="67"/>
      <c r="D69" s="67"/>
      <c r="E69" s="67"/>
      <c r="F69" s="67"/>
      <c r="G69" s="67"/>
      <c r="H69" s="67"/>
      <c r="I69" s="67"/>
      <c r="J69" s="67"/>
      <c r="K69" s="67"/>
      <c r="L69" s="67"/>
      <c r="M69" s="23"/>
      <c r="N69" s="23"/>
      <c r="O69" s="29"/>
    </row>
    <row r="70" spans="1:15" s="25" customFormat="1" ht="26" x14ac:dyDescent="0.3">
      <c r="A70" s="68"/>
      <c r="B70" s="108" t="s">
        <v>644</v>
      </c>
      <c r="C70" s="108"/>
      <c r="D70" s="108"/>
      <c r="E70" s="108"/>
      <c r="F70" s="108"/>
      <c r="G70" s="108"/>
      <c r="H70" s="108"/>
      <c r="I70" s="108"/>
      <c r="J70" s="108"/>
      <c r="K70" s="108"/>
      <c r="L70" s="68"/>
      <c r="M70" s="26" t="s">
        <v>644</v>
      </c>
      <c r="N70" s="26"/>
      <c r="O70" s="30"/>
    </row>
    <row r="71" spans="1:15" s="22" customFormat="1" ht="12.5" x14ac:dyDescent="0.25">
      <c r="A71" s="67"/>
      <c r="B71" s="67"/>
      <c r="C71" s="67"/>
      <c r="D71" s="67"/>
      <c r="E71" s="67"/>
      <c r="F71" s="67"/>
      <c r="G71" s="67"/>
      <c r="H71" s="67"/>
      <c r="I71" s="67"/>
      <c r="J71" s="67"/>
      <c r="K71" s="67"/>
      <c r="L71" s="67"/>
      <c r="M71" s="23"/>
      <c r="N71" s="23"/>
      <c r="O71" s="29"/>
    </row>
    <row r="72" spans="1:15" s="52" customFormat="1" x14ac:dyDescent="0.3">
      <c r="A72" s="69"/>
      <c r="B72" s="69"/>
      <c r="C72" s="69"/>
      <c r="D72" s="69"/>
      <c r="E72" s="69"/>
      <c r="F72" s="69"/>
      <c r="G72" s="107" t="s">
        <v>669</v>
      </c>
      <c r="H72" s="107"/>
      <c r="I72" s="107"/>
      <c r="J72" s="107"/>
      <c r="K72" s="107"/>
      <c r="L72" s="69"/>
    </row>
    <row r="73" spans="1:15" s="52" customFormat="1" x14ac:dyDescent="0.3">
      <c r="A73" s="69"/>
      <c r="B73" s="69"/>
      <c r="C73" s="69"/>
      <c r="D73" s="69"/>
      <c r="E73" s="69"/>
      <c r="F73" s="69"/>
      <c r="G73" s="70" t="s">
        <v>497</v>
      </c>
      <c r="H73" s="70" t="s">
        <v>498</v>
      </c>
      <c r="I73" s="70" t="s">
        <v>499</v>
      </c>
      <c r="J73" s="70" t="s">
        <v>500</v>
      </c>
      <c r="K73" s="70" t="s">
        <v>532</v>
      </c>
      <c r="L73" s="69"/>
    </row>
    <row r="74" spans="1:15" s="22" customFormat="1" ht="12.5" x14ac:dyDescent="0.25">
      <c r="A74" s="67"/>
      <c r="B74" s="106" t="s">
        <v>48</v>
      </c>
      <c r="C74" s="106"/>
      <c r="D74" s="106"/>
      <c r="E74" s="106"/>
      <c r="F74" s="106"/>
      <c r="G74" s="75">
        <v>21.4</v>
      </c>
      <c r="H74" s="75">
        <v>21</v>
      </c>
      <c r="I74" s="75">
        <v>21.4</v>
      </c>
      <c r="J74" s="75">
        <v>20.7</v>
      </c>
      <c r="K74" s="75">
        <v>19.8</v>
      </c>
      <c r="L74" s="74" t="s">
        <v>673</v>
      </c>
      <c r="M74" s="23"/>
      <c r="N74" s="23" t="s">
        <v>48</v>
      </c>
      <c r="O74" s="29"/>
    </row>
    <row r="75" spans="1:15" s="22" customFormat="1" ht="12.5" x14ac:dyDescent="0.25">
      <c r="A75" s="67"/>
      <c r="B75" s="106" t="s">
        <v>49</v>
      </c>
      <c r="C75" s="106"/>
      <c r="D75" s="106"/>
      <c r="E75" s="106"/>
      <c r="F75" s="106"/>
      <c r="G75" s="75">
        <v>78.599999999999994</v>
      </c>
      <c r="H75" s="75">
        <v>79</v>
      </c>
      <c r="I75" s="75">
        <v>78.599999999999994</v>
      </c>
      <c r="J75" s="75">
        <v>79.3</v>
      </c>
      <c r="K75" s="75">
        <v>80.2</v>
      </c>
      <c r="L75" s="74" t="s">
        <v>673</v>
      </c>
      <c r="M75" s="23"/>
      <c r="N75" s="23" t="s">
        <v>49</v>
      </c>
      <c r="O75" s="29"/>
    </row>
    <row r="76" spans="1:15" s="22" customFormat="1" ht="12.5" x14ac:dyDescent="0.25">
      <c r="A76" s="67"/>
      <c r="B76" s="67"/>
      <c r="C76" s="67"/>
      <c r="D76" s="67"/>
      <c r="E76" s="67"/>
      <c r="F76" s="67"/>
      <c r="G76" s="67"/>
      <c r="H76" s="67"/>
      <c r="I76" s="67"/>
      <c r="J76" s="67"/>
      <c r="K76" s="67"/>
      <c r="L76" s="67"/>
      <c r="M76" s="23"/>
      <c r="N76" s="23"/>
      <c r="O76" s="29"/>
    </row>
    <row r="77" spans="1:15" s="22" customFormat="1" ht="12.5" x14ac:dyDescent="0.25">
      <c r="A77" s="67"/>
      <c r="B77" s="106" t="s">
        <v>24</v>
      </c>
      <c r="C77" s="106"/>
      <c r="D77" s="106"/>
      <c r="E77" s="106"/>
      <c r="F77" s="106"/>
      <c r="G77" s="73">
        <v>15634</v>
      </c>
      <c r="H77" s="73">
        <v>15390</v>
      </c>
      <c r="I77" s="73">
        <v>15453</v>
      </c>
      <c r="J77" s="73">
        <v>15941</v>
      </c>
      <c r="K77" s="73">
        <v>15771</v>
      </c>
      <c r="L77" s="72" t="s">
        <v>673</v>
      </c>
      <c r="M77" s="23"/>
      <c r="N77" s="23" t="s">
        <v>24</v>
      </c>
      <c r="O77" s="29"/>
    </row>
    <row r="78" spans="1:15" s="22" customFormat="1" ht="12.75" customHeight="1" x14ac:dyDescent="0.25">
      <c r="A78" s="67"/>
      <c r="B78" s="67"/>
      <c r="C78" s="67"/>
      <c r="D78" s="67"/>
      <c r="E78" s="67"/>
      <c r="F78" s="67"/>
      <c r="G78" s="67"/>
      <c r="H78" s="67"/>
      <c r="I78" s="67"/>
      <c r="J78" s="67"/>
      <c r="K78" s="67"/>
      <c r="L78" s="67"/>
      <c r="M78" s="23"/>
      <c r="N78" s="23"/>
      <c r="O78" s="29"/>
    </row>
    <row r="79" spans="1:15" s="22" customFormat="1" ht="12.75" customHeight="1" x14ac:dyDescent="0.25">
      <c r="A79" s="67"/>
      <c r="B79" s="67"/>
      <c r="C79" s="67"/>
      <c r="D79" s="67"/>
      <c r="E79" s="67"/>
      <c r="F79" s="67"/>
      <c r="G79" s="67"/>
      <c r="H79" s="67"/>
      <c r="I79" s="67"/>
      <c r="J79" s="67"/>
      <c r="K79" s="67"/>
      <c r="L79" s="67"/>
      <c r="M79" s="23"/>
      <c r="N79" s="23"/>
      <c r="O79" s="29"/>
    </row>
    <row r="80" spans="1:15" s="25" customFormat="1" ht="39" x14ac:dyDescent="0.3">
      <c r="A80" s="68"/>
      <c r="B80" s="108" t="s">
        <v>645</v>
      </c>
      <c r="C80" s="108"/>
      <c r="D80" s="108"/>
      <c r="E80" s="108"/>
      <c r="F80" s="108"/>
      <c r="G80" s="108"/>
      <c r="H80" s="108"/>
      <c r="I80" s="108"/>
      <c r="J80" s="108"/>
      <c r="K80" s="108"/>
      <c r="L80" s="68"/>
      <c r="M80" s="26" t="s">
        <v>645</v>
      </c>
      <c r="N80" s="26"/>
      <c r="O80" s="30"/>
    </row>
    <row r="81" spans="1:15" s="22" customFormat="1" ht="12.75" customHeight="1" x14ac:dyDescent="0.25">
      <c r="A81" s="67"/>
      <c r="B81" s="67"/>
      <c r="C81" s="67"/>
      <c r="D81" s="67"/>
      <c r="E81" s="67"/>
      <c r="F81" s="67"/>
      <c r="G81" s="67"/>
      <c r="H81" s="67"/>
      <c r="I81" s="67"/>
      <c r="J81" s="67"/>
      <c r="K81" s="67"/>
      <c r="L81" s="67"/>
      <c r="M81" s="23"/>
      <c r="N81" s="23"/>
      <c r="O81" s="29"/>
    </row>
    <row r="82" spans="1:15" s="52" customFormat="1" ht="12.75" customHeight="1" x14ac:dyDescent="0.3">
      <c r="A82" s="69"/>
      <c r="B82" s="69"/>
      <c r="C82" s="69"/>
      <c r="D82" s="69"/>
      <c r="E82" s="69"/>
      <c r="F82" s="69"/>
      <c r="G82" s="107" t="s">
        <v>669</v>
      </c>
      <c r="H82" s="107"/>
      <c r="I82" s="107"/>
      <c r="J82" s="107"/>
      <c r="K82" s="107"/>
      <c r="L82" s="69"/>
    </row>
    <row r="83" spans="1:15" s="52" customFormat="1" x14ac:dyDescent="0.3">
      <c r="A83" s="69"/>
      <c r="B83" s="69"/>
      <c r="C83" s="69"/>
      <c r="D83" s="69"/>
      <c r="E83" s="69"/>
      <c r="F83" s="69"/>
      <c r="G83" s="70" t="s">
        <v>497</v>
      </c>
      <c r="H83" s="70" t="s">
        <v>498</v>
      </c>
      <c r="I83" s="70" t="s">
        <v>499</v>
      </c>
      <c r="J83" s="70" t="s">
        <v>500</v>
      </c>
      <c r="K83" s="70" t="s">
        <v>532</v>
      </c>
      <c r="L83" s="69"/>
    </row>
    <row r="84" spans="1:15" s="22" customFormat="1" ht="12.5" x14ac:dyDescent="0.25">
      <c r="A84" s="67"/>
      <c r="B84" s="106" t="s">
        <v>48</v>
      </c>
      <c r="C84" s="106"/>
      <c r="D84" s="106"/>
      <c r="E84" s="106"/>
      <c r="F84" s="106"/>
      <c r="G84" s="75">
        <v>14.7</v>
      </c>
      <c r="H84" s="75">
        <v>16.3</v>
      </c>
      <c r="I84" s="75">
        <v>19.8</v>
      </c>
      <c r="J84" s="75">
        <v>20</v>
      </c>
      <c r="K84" s="75">
        <v>20.5</v>
      </c>
      <c r="L84" s="74" t="s">
        <v>673</v>
      </c>
      <c r="M84" s="23"/>
      <c r="N84" s="23" t="s">
        <v>48</v>
      </c>
      <c r="O84" s="29"/>
    </row>
    <row r="85" spans="1:15" s="22" customFormat="1" ht="12.5" x14ac:dyDescent="0.25">
      <c r="A85" s="67"/>
      <c r="B85" s="106" t="s">
        <v>49</v>
      </c>
      <c r="C85" s="106"/>
      <c r="D85" s="106"/>
      <c r="E85" s="106"/>
      <c r="F85" s="106"/>
      <c r="G85" s="75">
        <v>85.3</v>
      </c>
      <c r="H85" s="75">
        <v>83.7</v>
      </c>
      <c r="I85" s="75">
        <v>80.2</v>
      </c>
      <c r="J85" s="75">
        <v>80</v>
      </c>
      <c r="K85" s="75">
        <v>79.5</v>
      </c>
      <c r="L85" s="74" t="s">
        <v>673</v>
      </c>
      <c r="M85" s="23"/>
      <c r="N85" s="23" t="s">
        <v>49</v>
      </c>
      <c r="O85" s="29"/>
    </row>
    <row r="86" spans="1:15" s="22" customFormat="1" ht="12.75" customHeight="1" x14ac:dyDescent="0.25">
      <c r="A86" s="67"/>
      <c r="B86" s="67"/>
      <c r="C86" s="67"/>
      <c r="D86" s="67"/>
      <c r="E86" s="67"/>
      <c r="F86" s="67"/>
      <c r="G86" s="67"/>
      <c r="H86" s="67"/>
      <c r="I86" s="67"/>
      <c r="J86" s="67"/>
      <c r="K86" s="67"/>
      <c r="L86" s="67"/>
      <c r="M86" s="23"/>
      <c r="N86" s="23"/>
      <c r="O86" s="29"/>
    </row>
    <row r="87" spans="1:15" s="22" customFormat="1" ht="12.5" x14ac:dyDescent="0.25">
      <c r="A87" s="67"/>
      <c r="B87" s="106" t="s">
        <v>24</v>
      </c>
      <c r="C87" s="106"/>
      <c r="D87" s="106"/>
      <c r="E87" s="106"/>
      <c r="F87" s="106"/>
      <c r="G87" s="73">
        <v>3341</v>
      </c>
      <c r="H87" s="73">
        <v>3224</v>
      </c>
      <c r="I87" s="73">
        <v>3292</v>
      </c>
      <c r="J87" s="73">
        <v>3282</v>
      </c>
      <c r="K87" s="73">
        <v>3103</v>
      </c>
      <c r="L87" s="72" t="s">
        <v>673</v>
      </c>
      <c r="M87" s="23"/>
      <c r="N87" s="23" t="s">
        <v>24</v>
      </c>
      <c r="O87" s="29"/>
    </row>
    <row r="88" spans="1:15" s="22" customFormat="1" ht="12.75"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sq2t/pXDXG5QF8cvZM3ifr19lrVjb1drTTewdyM5BtmD/yf4Uby7fDjx5sGXwMXk6k3wk7dfSDipyUdAVetXNg==" saltValue="D04Z/HG05YeMmp3KxcSL4Q==" spinCount="100000" sheet="1" objects="1" scenarios="1"/>
  <mergeCells count="55">
    <mergeCell ref="B15:F15"/>
    <mergeCell ref="A1:B2"/>
    <mergeCell ref="C1:J1"/>
    <mergeCell ref="C2:K2"/>
    <mergeCell ref="B5:K5"/>
    <mergeCell ref="G7:K7"/>
    <mergeCell ref="B9:F9"/>
    <mergeCell ref="B10:F10"/>
    <mergeCell ref="B11:F11"/>
    <mergeCell ref="B12:F12"/>
    <mergeCell ref="B13:F13"/>
    <mergeCell ref="B14:F14"/>
    <mergeCell ref="B37:F37"/>
    <mergeCell ref="B16:F16"/>
    <mergeCell ref="B18:F18"/>
    <mergeCell ref="B21:K21"/>
    <mergeCell ref="G23:K23"/>
    <mergeCell ref="B25:F25"/>
    <mergeCell ref="B26:F26"/>
    <mergeCell ref="B28:F28"/>
    <mergeCell ref="B31:K31"/>
    <mergeCell ref="G33:K33"/>
    <mergeCell ref="B35:F35"/>
    <mergeCell ref="B36:F36"/>
    <mergeCell ref="B53:C53"/>
    <mergeCell ref="B38:F38"/>
    <mergeCell ref="B39:F39"/>
    <mergeCell ref="B41:F41"/>
    <mergeCell ref="B44:K44"/>
    <mergeCell ref="E46:I46"/>
    <mergeCell ref="B47:C47"/>
    <mergeCell ref="B48:J48"/>
    <mergeCell ref="B49:C49"/>
    <mergeCell ref="B50:C50"/>
    <mergeCell ref="B51:C51"/>
    <mergeCell ref="B52:C52"/>
    <mergeCell ref="B74:F74"/>
    <mergeCell ref="B56:K56"/>
    <mergeCell ref="G58:K58"/>
    <mergeCell ref="B60:F60"/>
    <mergeCell ref="B61:F61"/>
    <mergeCell ref="B62:F62"/>
    <mergeCell ref="B63:F63"/>
    <mergeCell ref="B64:F64"/>
    <mergeCell ref="B65:F65"/>
    <mergeCell ref="B67:F67"/>
    <mergeCell ref="B70:K70"/>
    <mergeCell ref="G72:K72"/>
    <mergeCell ref="B87:F87"/>
    <mergeCell ref="B75:F75"/>
    <mergeCell ref="B77:F77"/>
    <mergeCell ref="B80:K80"/>
    <mergeCell ref="G82:K82"/>
    <mergeCell ref="B84:F84"/>
    <mergeCell ref="B85:F85"/>
  </mergeCells>
  <pageMargins left="0.2" right="0.2" top="0.25" bottom="0.35" header="0.3" footer="0.45"/>
  <pageSetup scale="9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A9B1-B6FC-4AFB-A534-0994A477AF1B}">
  <sheetPr codeName="Sheet36"/>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690</v>
      </c>
      <c r="B1" s="109"/>
      <c r="C1" s="110" t="s">
        <v>237</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646</v>
      </c>
      <c r="C5" s="108"/>
      <c r="D5" s="108"/>
      <c r="E5" s="108"/>
      <c r="F5" s="108"/>
      <c r="G5" s="108"/>
      <c r="H5" s="108"/>
      <c r="I5" s="108"/>
      <c r="J5" s="108"/>
      <c r="K5" s="108"/>
      <c r="L5" s="68"/>
      <c r="M5" s="26" t="s">
        <v>646</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48</v>
      </c>
      <c r="C9" s="106"/>
      <c r="D9" s="106"/>
      <c r="E9" s="106"/>
      <c r="F9" s="106"/>
      <c r="G9" s="75">
        <v>62.8</v>
      </c>
      <c r="H9" s="75">
        <v>62.8</v>
      </c>
      <c r="I9" s="75">
        <v>62.7</v>
      </c>
      <c r="J9" s="75">
        <v>64.3</v>
      </c>
      <c r="K9" s="75">
        <v>64</v>
      </c>
      <c r="L9" s="67"/>
      <c r="M9" s="23"/>
      <c r="N9" s="23" t="s">
        <v>48</v>
      </c>
      <c r="O9" s="29"/>
    </row>
    <row r="10" spans="1:15" s="22" customFormat="1" ht="12.5" x14ac:dyDescent="0.25">
      <c r="A10" s="67"/>
      <c r="B10" s="106" t="s">
        <v>49</v>
      </c>
      <c r="C10" s="106"/>
      <c r="D10" s="106"/>
      <c r="E10" s="106"/>
      <c r="F10" s="106"/>
      <c r="G10" s="75">
        <v>37.200000000000003</v>
      </c>
      <c r="H10" s="75">
        <v>37.200000000000003</v>
      </c>
      <c r="I10" s="75">
        <v>37.299999999999997</v>
      </c>
      <c r="J10" s="75">
        <v>35.700000000000003</v>
      </c>
      <c r="K10" s="75">
        <v>36</v>
      </c>
      <c r="L10" s="67"/>
      <c r="M10" s="23"/>
      <c r="N10" s="23" t="s">
        <v>49</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06" t="s">
        <v>24</v>
      </c>
      <c r="C12" s="106"/>
      <c r="D12" s="106"/>
      <c r="E12" s="106"/>
      <c r="F12" s="106"/>
      <c r="G12" s="73">
        <v>15618</v>
      </c>
      <c r="H12" s="73">
        <v>15387</v>
      </c>
      <c r="I12" s="73">
        <v>15430</v>
      </c>
      <c r="J12" s="73">
        <v>15919</v>
      </c>
      <c r="K12" s="73">
        <v>15755</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ht="26" x14ac:dyDescent="0.3">
      <c r="A15" s="68"/>
      <c r="B15" s="108" t="s">
        <v>647</v>
      </c>
      <c r="C15" s="108"/>
      <c r="D15" s="108"/>
      <c r="E15" s="108"/>
      <c r="F15" s="108"/>
      <c r="G15" s="108"/>
      <c r="H15" s="108"/>
      <c r="I15" s="108"/>
      <c r="J15" s="108"/>
      <c r="K15" s="108"/>
      <c r="L15" s="68"/>
      <c r="M15" s="26" t="s">
        <v>647</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07" t="s">
        <v>669</v>
      </c>
      <c r="H17" s="107"/>
      <c r="I17" s="107"/>
      <c r="J17" s="107"/>
      <c r="K17" s="107"/>
      <c r="L17" s="69"/>
    </row>
    <row r="18" spans="1:15" s="52" customFormat="1" x14ac:dyDescent="0.3">
      <c r="A18" s="69"/>
      <c r="B18" s="69"/>
      <c r="C18" s="69"/>
      <c r="D18" s="69"/>
      <c r="E18" s="69"/>
      <c r="F18" s="69"/>
      <c r="G18" s="70" t="s">
        <v>497</v>
      </c>
      <c r="H18" s="70" t="s">
        <v>498</v>
      </c>
      <c r="I18" s="70" t="s">
        <v>499</v>
      </c>
      <c r="J18" s="70" t="s">
        <v>500</v>
      </c>
      <c r="K18" s="70" t="s">
        <v>532</v>
      </c>
      <c r="L18" s="69"/>
    </row>
    <row r="19" spans="1:15" s="22" customFormat="1" ht="12.5" x14ac:dyDescent="0.25">
      <c r="A19" s="67"/>
      <c r="B19" s="106" t="s">
        <v>458</v>
      </c>
      <c r="C19" s="106"/>
      <c r="D19" s="106"/>
      <c r="E19" s="106"/>
      <c r="F19" s="106"/>
      <c r="G19" s="75">
        <v>38</v>
      </c>
      <c r="H19" s="75">
        <v>38</v>
      </c>
      <c r="I19" s="75">
        <v>38.200000000000003</v>
      </c>
      <c r="J19" s="75">
        <v>36.700000000000003</v>
      </c>
      <c r="K19" s="75">
        <v>37.1</v>
      </c>
      <c r="L19" s="67"/>
      <c r="M19" s="23"/>
      <c r="N19" s="23" t="s">
        <v>458</v>
      </c>
      <c r="O19" s="29"/>
    </row>
    <row r="20" spans="1:15" s="22" customFormat="1" ht="12.5" x14ac:dyDescent="0.25">
      <c r="A20" s="67"/>
      <c r="B20" s="106" t="s">
        <v>459</v>
      </c>
      <c r="C20" s="106"/>
      <c r="D20" s="106"/>
      <c r="E20" s="106"/>
      <c r="F20" s="106"/>
      <c r="G20" s="75">
        <v>30.5</v>
      </c>
      <c r="H20" s="75">
        <v>30.8</v>
      </c>
      <c r="I20" s="75">
        <v>29.1</v>
      </c>
      <c r="J20" s="75">
        <v>29.4</v>
      </c>
      <c r="K20" s="75">
        <v>27.3</v>
      </c>
      <c r="L20" s="67"/>
      <c r="M20" s="23"/>
      <c r="N20" s="23" t="s">
        <v>459</v>
      </c>
      <c r="O20" s="29"/>
    </row>
    <row r="21" spans="1:15" s="22" customFormat="1" ht="12.5" x14ac:dyDescent="0.25">
      <c r="A21" s="67"/>
      <c r="B21" s="106" t="s">
        <v>460</v>
      </c>
      <c r="C21" s="106"/>
      <c r="D21" s="106"/>
      <c r="E21" s="106"/>
      <c r="F21" s="106"/>
      <c r="G21" s="75">
        <v>10</v>
      </c>
      <c r="H21" s="75">
        <v>9.5</v>
      </c>
      <c r="I21" s="75">
        <v>9.5</v>
      </c>
      <c r="J21" s="75">
        <v>9.3000000000000007</v>
      </c>
      <c r="K21" s="75">
        <v>9.1999999999999993</v>
      </c>
      <c r="L21" s="67"/>
      <c r="M21" s="23"/>
      <c r="N21" s="23" t="s">
        <v>460</v>
      </c>
      <c r="O21" s="29"/>
    </row>
    <row r="22" spans="1:15" s="22" customFormat="1" ht="12.5" x14ac:dyDescent="0.25">
      <c r="A22" s="67"/>
      <c r="B22" s="106" t="s">
        <v>461</v>
      </c>
      <c r="C22" s="106"/>
      <c r="D22" s="106"/>
      <c r="E22" s="106"/>
      <c r="F22" s="106"/>
      <c r="G22" s="75">
        <v>5.4</v>
      </c>
      <c r="H22" s="75">
        <v>5.0999999999999996</v>
      </c>
      <c r="I22" s="75">
        <v>5</v>
      </c>
      <c r="J22" s="75">
        <v>5.5</v>
      </c>
      <c r="K22" s="75">
        <v>5.9</v>
      </c>
      <c r="L22" s="67"/>
      <c r="M22" s="23"/>
      <c r="N22" s="23" t="s">
        <v>461</v>
      </c>
      <c r="O22" s="29"/>
    </row>
    <row r="23" spans="1:15" s="22" customFormat="1" ht="12.5" x14ac:dyDescent="0.25">
      <c r="A23" s="67"/>
      <c r="B23" s="106" t="s">
        <v>462</v>
      </c>
      <c r="C23" s="106"/>
      <c r="D23" s="106"/>
      <c r="E23" s="106"/>
      <c r="F23" s="106"/>
      <c r="G23" s="75">
        <v>3</v>
      </c>
      <c r="H23" s="75">
        <v>2.9</v>
      </c>
      <c r="I23" s="75">
        <v>3.3</v>
      </c>
      <c r="J23" s="75">
        <v>3.2</v>
      </c>
      <c r="K23" s="75">
        <v>3.6</v>
      </c>
      <c r="L23" s="67"/>
      <c r="M23" s="23"/>
      <c r="N23" s="23" t="s">
        <v>462</v>
      </c>
      <c r="O23" s="29"/>
    </row>
    <row r="24" spans="1:15" s="22" customFormat="1" ht="12.5" x14ac:dyDescent="0.25">
      <c r="A24" s="67"/>
      <c r="B24" s="106" t="s">
        <v>463</v>
      </c>
      <c r="C24" s="106"/>
      <c r="D24" s="106"/>
      <c r="E24" s="106"/>
      <c r="F24" s="106"/>
      <c r="G24" s="75">
        <v>4.9000000000000004</v>
      </c>
      <c r="H24" s="75">
        <v>5</v>
      </c>
      <c r="I24" s="75">
        <v>5</v>
      </c>
      <c r="J24" s="75">
        <v>5.8</v>
      </c>
      <c r="K24" s="75">
        <v>6.1</v>
      </c>
      <c r="L24" s="67"/>
      <c r="M24" s="23"/>
      <c r="N24" s="23" t="s">
        <v>463</v>
      </c>
      <c r="O24" s="29"/>
    </row>
    <row r="25" spans="1:15" s="22" customFormat="1" ht="12.5" x14ac:dyDescent="0.25">
      <c r="A25" s="67"/>
      <c r="B25" s="106" t="s">
        <v>464</v>
      </c>
      <c r="C25" s="106"/>
      <c r="D25" s="106"/>
      <c r="E25" s="106"/>
      <c r="F25" s="106"/>
      <c r="G25" s="75">
        <v>2.1</v>
      </c>
      <c r="H25" s="75">
        <v>2.2999999999999998</v>
      </c>
      <c r="I25" s="75">
        <v>2.6</v>
      </c>
      <c r="J25" s="75">
        <v>2.7</v>
      </c>
      <c r="K25" s="75">
        <v>2.8</v>
      </c>
      <c r="L25" s="67"/>
      <c r="M25" s="23"/>
      <c r="N25" s="23" t="s">
        <v>464</v>
      </c>
      <c r="O25" s="29"/>
    </row>
    <row r="26" spans="1:15" s="22" customFormat="1" ht="12.5" x14ac:dyDescent="0.25">
      <c r="A26" s="67"/>
      <c r="B26" s="106" t="s">
        <v>465</v>
      </c>
      <c r="C26" s="106"/>
      <c r="D26" s="106"/>
      <c r="E26" s="106"/>
      <c r="F26" s="106"/>
      <c r="G26" s="75">
        <v>3.8</v>
      </c>
      <c r="H26" s="75">
        <v>3.9</v>
      </c>
      <c r="I26" s="75">
        <v>4.5999999999999996</v>
      </c>
      <c r="J26" s="75">
        <v>4.5999999999999996</v>
      </c>
      <c r="K26" s="75">
        <v>4.5999999999999996</v>
      </c>
      <c r="L26" s="67"/>
      <c r="M26" s="23"/>
      <c r="N26" s="23" t="s">
        <v>465</v>
      </c>
      <c r="O26" s="29"/>
    </row>
    <row r="27" spans="1:15" s="22" customFormat="1" ht="12.5" x14ac:dyDescent="0.25">
      <c r="A27" s="67"/>
      <c r="B27" s="106" t="s">
        <v>466</v>
      </c>
      <c r="C27" s="106"/>
      <c r="D27" s="106"/>
      <c r="E27" s="106"/>
      <c r="F27" s="106"/>
      <c r="G27" s="75">
        <v>2.2999999999999998</v>
      </c>
      <c r="H27" s="75">
        <v>2.5</v>
      </c>
      <c r="I27" s="75">
        <v>2.6</v>
      </c>
      <c r="J27" s="75">
        <v>2.7</v>
      </c>
      <c r="K27" s="75">
        <v>3.4</v>
      </c>
      <c r="L27" s="67"/>
      <c r="M27" s="23"/>
      <c r="N27" s="23" t="s">
        <v>466</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106" t="s">
        <v>24</v>
      </c>
      <c r="C29" s="106"/>
      <c r="D29" s="106"/>
      <c r="E29" s="106"/>
      <c r="F29" s="106"/>
      <c r="G29" s="73">
        <v>15286</v>
      </c>
      <c r="H29" s="73">
        <v>15072</v>
      </c>
      <c r="I29" s="73">
        <v>15066</v>
      </c>
      <c r="J29" s="73">
        <v>15476</v>
      </c>
      <c r="K29" s="73">
        <v>15274</v>
      </c>
      <c r="L29" s="67"/>
      <c r="M29" s="23"/>
      <c r="N29" s="23" t="s">
        <v>24</v>
      </c>
      <c r="O29" s="29"/>
    </row>
    <row r="30" spans="1:15" s="22" customFormat="1" ht="12.5" x14ac:dyDescent="0.25">
      <c r="A30" s="67"/>
      <c r="B30" s="106" t="s">
        <v>502</v>
      </c>
      <c r="C30" s="106"/>
      <c r="D30" s="106"/>
      <c r="E30" s="106"/>
      <c r="F30" s="106"/>
      <c r="G30" s="73">
        <v>25000</v>
      </c>
      <c r="H30" s="73">
        <v>25000</v>
      </c>
      <c r="I30" s="73">
        <v>30000</v>
      </c>
      <c r="J30" s="73">
        <v>30000</v>
      </c>
      <c r="K30" s="73">
        <v>35000</v>
      </c>
      <c r="L30" s="67"/>
      <c r="M30" s="23"/>
      <c r="N30" s="23" t="s">
        <v>502</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67"/>
      <c r="C32" s="67"/>
      <c r="D32" s="67"/>
      <c r="E32" s="67"/>
      <c r="F32" s="67"/>
      <c r="G32" s="67"/>
      <c r="H32" s="67"/>
      <c r="I32" s="67"/>
      <c r="J32" s="67"/>
      <c r="K32" s="67"/>
      <c r="L32" s="67"/>
      <c r="M32" s="23"/>
      <c r="N32" s="23"/>
      <c r="O32" s="29"/>
    </row>
    <row r="33" spans="1:15" s="25" customFormat="1" x14ac:dyDescent="0.3">
      <c r="A33" s="68"/>
      <c r="B33" s="108" t="s">
        <v>648</v>
      </c>
      <c r="C33" s="108"/>
      <c r="D33" s="108"/>
      <c r="E33" s="108"/>
      <c r="F33" s="108"/>
      <c r="G33" s="108"/>
      <c r="H33" s="108"/>
      <c r="I33" s="108"/>
      <c r="J33" s="108"/>
      <c r="K33" s="108"/>
      <c r="L33" s="68"/>
      <c r="M33" s="26" t="s">
        <v>648</v>
      </c>
      <c r="N33" s="26"/>
      <c r="O33" s="30"/>
    </row>
    <row r="34" spans="1:15" s="22" customFormat="1" ht="12.5" x14ac:dyDescent="0.25">
      <c r="A34" s="67"/>
      <c r="B34" s="67"/>
      <c r="C34" s="67"/>
      <c r="D34" s="67"/>
      <c r="E34" s="67"/>
      <c r="F34" s="67"/>
      <c r="G34" s="67"/>
      <c r="H34" s="67"/>
      <c r="I34" s="67"/>
      <c r="J34" s="67"/>
      <c r="K34" s="67"/>
      <c r="L34" s="67"/>
      <c r="M34" s="23"/>
      <c r="N34" s="23"/>
      <c r="O34" s="29"/>
    </row>
    <row r="35" spans="1:15" s="52" customFormat="1" x14ac:dyDescent="0.3">
      <c r="A35" s="69"/>
      <c r="B35" s="69"/>
      <c r="C35" s="69"/>
      <c r="D35" s="69"/>
      <c r="E35" s="69"/>
      <c r="F35" s="69"/>
      <c r="G35" s="107" t="s">
        <v>669</v>
      </c>
      <c r="H35" s="107"/>
      <c r="I35" s="107"/>
      <c r="J35" s="107"/>
      <c r="K35" s="107"/>
      <c r="L35" s="69"/>
    </row>
    <row r="36" spans="1:15" s="52" customFormat="1" x14ac:dyDescent="0.3">
      <c r="A36" s="69"/>
      <c r="B36" s="69"/>
      <c r="C36" s="69"/>
      <c r="D36" s="69"/>
      <c r="E36" s="69"/>
      <c r="F36" s="69"/>
      <c r="G36" s="70" t="s">
        <v>497</v>
      </c>
      <c r="H36" s="70" t="s">
        <v>498</v>
      </c>
      <c r="I36" s="70" t="s">
        <v>499</v>
      </c>
      <c r="J36" s="70" t="s">
        <v>500</v>
      </c>
      <c r="K36" s="70" t="s">
        <v>532</v>
      </c>
      <c r="L36" s="69"/>
    </row>
    <row r="37" spans="1:15" s="22" customFormat="1" ht="12.5" x14ac:dyDescent="0.25">
      <c r="A37" s="67"/>
      <c r="B37" s="106" t="s">
        <v>48</v>
      </c>
      <c r="C37" s="106"/>
      <c r="D37" s="106"/>
      <c r="E37" s="106"/>
      <c r="F37" s="106"/>
      <c r="G37" s="75">
        <v>32.9</v>
      </c>
      <c r="H37" s="75">
        <v>33</v>
      </c>
      <c r="I37" s="75">
        <v>32.5</v>
      </c>
      <c r="J37" s="75">
        <v>31.8</v>
      </c>
      <c r="K37" s="75">
        <v>30.8</v>
      </c>
      <c r="L37" s="67"/>
      <c r="M37" s="23"/>
      <c r="N37" s="23" t="s">
        <v>48</v>
      </c>
      <c r="O37" s="29"/>
    </row>
    <row r="38" spans="1:15" s="22" customFormat="1" ht="12.5" x14ac:dyDescent="0.25">
      <c r="A38" s="67"/>
      <c r="B38" s="106" t="s">
        <v>49</v>
      </c>
      <c r="C38" s="106"/>
      <c r="D38" s="106"/>
      <c r="E38" s="106"/>
      <c r="F38" s="106"/>
      <c r="G38" s="75">
        <v>67.099999999999994</v>
      </c>
      <c r="H38" s="75">
        <v>67</v>
      </c>
      <c r="I38" s="75">
        <v>67.5</v>
      </c>
      <c r="J38" s="75">
        <v>68.2</v>
      </c>
      <c r="K38" s="75">
        <v>69.2</v>
      </c>
      <c r="L38" s="67"/>
      <c r="M38" s="23"/>
      <c r="N38" s="23" t="s">
        <v>49</v>
      </c>
      <c r="O38" s="29"/>
    </row>
    <row r="39" spans="1:15" s="22" customFormat="1" ht="12.5" x14ac:dyDescent="0.25">
      <c r="A39" s="67"/>
      <c r="B39" s="67"/>
      <c r="C39" s="67"/>
      <c r="D39" s="67"/>
      <c r="E39" s="67"/>
      <c r="F39" s="67"/>
      <c r="G39" s="67"/>
      <c r="H39" s="67"/>
      <c r="I39" s="67"/>
      <c r="J39" s="67"/>
      <c r="K39" s="67"/>
      <c r="L39" s="67"/>
      <c r="M39" s="23"/>
      <c r="N39" s="23"/>
      <c r="O39" s="29"/>
    </row>
    <row r="40" spans="1:15" s="22" customFormat="1" ht="12.5" x14ac:dyDescent="0.25">
      <c r="A40" s="67"/>
      <c r="B40" s="106" t="s">
        <v>24</v>
      </c>
      <c r="C40" s="106"/>
      <c r="D40" s="106"/>
      <c r="E40" s="106"/>
      <c r="F40" s="106"/>
      <c r="G40" s="73">
        <v>15613</v>
      </c>
      <c r="H40" s="73">
        <v>15380</v>
      </c>
      <c r="I40" s="73">
        <v>15447</v>
      </c>
      <c r="J40" s="73">
        <v>15926</v>
      </c>
      <c r="K40" s="73">
        <v>15744</v>
      </c>
      <c r="L40" s="67"/>
      <c r="M40" s="23"/>
      <c r="N40" s="23" t="s">
        <v>24</v>
      </c>
      <c r="O40" s="29"/>
    </row>
    <row r="41" spans="1:15" s="22" customFormat="1" ht="12.5" x14ac:dyDescent="0.25">
      <c r="A41" s="67"/>
      <c r="B41" s="67"/>
      <c r="C41" s="67"/>
      <c r="D41" s="67"/>
      <c r="E41" s="67"/>
      <c r="F41" s="67"/>
      <c r="G41" s="67"/>
      <c r="H41" s="67"/>
      <c r="I41" s="67"/>
      <c r="J41" s="67"/>
      <c r="K41" s="67"/>
      <c r="L41" s="67"/>
      <c r="M41" s="23"/>
      <c r="N41" s="23"/>
      <c r="O41" s="29"/>
    </row>
    <row r="42" spans="1:15" s="22" customFormat="1" ht="12.5" x14ac:dyDescent="0.25">
      <c r="A42" s="67"/>
      <c r="B42" s="67"/>
      <c r="C42" s="67"/>
      <c r="D42" s="67"/>
      <c r="E42" s="67"/>
      <c r="F42" s="67"/>
      <c r="G42" s="67"/>
      <c r="H42" s="67"/>
      <c r="I42" s="67"/>
      <c r="J42" s="67"/>
      <c r="K42" s="67"/>
      <c r="L42" s="67"/>
      <c r="M42" s="23"/>
      <c r="N42" s="23"/>
      <c r="O42" s="29"/>
    </row>
    <row r="43" spans="1:15" s="25" customFormat="1" ht="26" x14ac:dyDescent="0.3">
      <c r="A43" s="68"/>
      <c r="B43" s="108" t="s">
        <v>649</v>
      </c>
      <c r="C43" s="108"/>
      <c r="D43" s="108"/>
      <c r="E43" s="108"/>
      <c r="F43" s="108"/>
      <c r="G43" s="108"/>
      <c r="H43" s="108"/>
      <c r="I43" s="108"/>
      <c r="J43" s="108"/>
      <c r="K43" s="108"/>
      <c r="L43" s="68"/>
      <c r="M43" s="26" t="s">
        <v>649</v>
      </c>
      <c r="N43" s="26"/>
      <c r="O43" s="30"/>
    </row>
    <row r="44" spans="1:15" s="22" customFormat="1" ht="12.5" x14ac:dyDescent="0.25">
      <c r="A44" s="67"/>
      <c r="B44" s="67"/>
      <c r="C44" s="67"/>
      <c r="D44" s="67"/>
      <c r="E44" s="67"/>
      <c r="F44" s="67"/>
      <c r="G44" s="67"/>
      <c r="H44" s="67"/>
      <c r="I44" s="67"/>
      <c r="J44" s="67"/>
      <c r="K44" s="67"/>
      <c r="L44" s="67"/>
      <c r="M44" s="23"/>
      <c r="N44" s="23"/>
      <c r="O44" s="29"/>
    </row>
    <row r="45" spans="1:15" s="52" customFormat="1" x14ac:dyDescent="0.3">
      <c r="A45" s="69"/>
      <c r="B45" s="69"/>
      <c r="C45" s="69"/>
      <c r="D45" s="69"/>
      <c r="E45" s="69"/>
      <c r="F45" s="69"/>
      <c r="G45" s="107" t="s">
        <v>669</v>
      </c>
      <c r="H45" s="107"/>
      <c r="I45" s="107"/>
      <c r="J45" s="107"/>
      <c r="K45" s="107"/>
      <c r="L45" s="69"/>
    </row>
    <row r="46" spans="1:15" s="52" customFormat="1" x14ac:dyDescent="0.3">
      <c r="A46" s="69"/>
      <c r="B46" s="69"/>
      <c r="C46" s="69"/>
      <c r="D46" s="69"/>
      <c r="E46" s="69"/>
      <c r="F46" s="69"/>
      <c r="G46" s="70" t="s">
        <v>497</v>
      </c>
      <c r="H46" s="70" t="s">
        <v>498</v>
      </c>
      <c r="I46" s="70" t="s">
        <v>499</v>
      </c>
      <c r="J46" s="70" t="s">
        <v>500</v>
      </c>
      <c r="K46" s="70" t="s">
        <v>532</v>
      </c>
      <c r="L46" s="69"/>
    </row>
    <row r="47" spans="1:15" s="22" customFormat="1" ht="12.5" x14ac:dyDescent="0.25">
      <c r="A47" s="67"/>
      <c r="B47" s="106" t="s">
        <v>467</v>
      </c>
      <c r="C47" s="106"/>
      <c r="D47" s="106"/>
      <c r="E47" s="106"/>
      <c r="F47" s="106"/>
      <c r="G47" s="75">
        <v>68.3</v>
      </c>
      <c r="H47" s="75">
        <v>68</v>
      </c>
      <c r="I47" s="75">
        <v>68.7</v>
      </c>
      <c r="J47" s="75">
        <v>69.8</v>
      </c>
      <c r="K47" s="75">
        <v>70.7</v>
      </c>
      <c r="L47" s="67"/>
      <c r="M47" s="23"/>
      <c r="N47" s="23" t="s">
        <v>467</v>
      </c>
      <c r="O47" s="29"/>
    </row>
    <row r="48" spans="1:15" s="22" customFormat="1" ht="12.5" x14ac:dyDescent="0.25">
      <c r="A48" s="67"/>
      <c r="B48" s="106" t="s">
        <v>459</v>
      </c>
      <c r="C48" s="106"/>
      <c r="D48" s="106"/>
      <c r="E48" s="106"/>
      <c r="F48" s="106"/>
      <c r="G48" s="75">
        <v>14</v>
      </c>
      <c r="H48" s="75">
        <v>13.8</v>
      </c>
      <c r="I48" s="75">
        <v>13.5</v>
      </c>
      <c r="J48" s="75">
        <v>12.6</v>
      </c>
      <c r="K48" s="75">
        <v>12.5</v>
      </c>
      <c r="L48" s="67"/>
      <c r="M48" s="23"/>
      <c r="N48" s="23" t="s">
        <v>459</v>
      </c>
      <c r="O48" s="29"/>
    </row>
    <row r="49" spans="1:15" s="22" customFormat="1" ht="12.5" x14ac:dyDescent="0.25">
      <c r="A49" s="67"/>
      <c r="B49" s="106" t="s">
        <v>460</v>
      </c>
      <c r="C49" s="106"/>
      <c r="D49" s="106"/>
      <c r="E49" s="106"/>
      <c r="F49" s="106"/>
      <c r="G49" s="75">
        <v>8.6</v>
      </c>
      <c r="H49" s="75">
        <v>8.8000000000000007</v>
      </c>
      <c r="I49" s="75">
        <v>8.1999999999999993</v>
      </c>
      <c r="J49" s="75">
        <v>8.1</v>
      </c>
      <c r="K49" s="75">
        <v>7.6</v>
      </c>
      <c r="L49" s="67"/>
      <c r="M49" s="23"/>
      <c r="N49" s="23" t="s">
        <v>460</v>
      </c>
      <c r="O49" s="29"/>
    </row>
    <row r="50" spans="1:15" s="22" customFormat="1" ht="12.5" x14ac:dyDescent="0.25">
      <c r="A50" s="67"/>
      <c r="B50" s="106" t="s">
        <v>461</v>
      </c>
      <c r="C50" s="106"/>
      <c r="D50" s="106"/>
      <c r="E50" s="106"/>
      <c r="F50" s="106"/>
      <c r="G50" s="75">
        <v>3.5</v>
      </c>
      <c r="H50" s="75">
        <v>3.9</v>
      </c>
      <c r="I50" s="75">
        <v>3.6</v>
      </c>
      <c r="J50" s="75">
        <v>3.3</v>
      </c>
      <c r="K50" s="75">
        <v>3.1</v>
      </c>
      <c r="L50" s="67"/>
      <c r="M50" s="23"/>
      <c r="N50" s="23" t="s">
        <v>461</v>
      </c>
      <c r="O50" s="29"/>
    </row>
    <row r="51" spans="1:15" s="22" customFormat="1" ht="12.5" x14ac:dyDescent="0.25">
      <c r="A51" s="67"/>
      <c r="B51" s="106" t="s">
        <v>462</v>
      </c>
      <c r="C51" s="106"/>
      <c r="D51" s="106"/>
      <c r="E51" s="106"/>
      <c r="F51" s="106"/>
      <c r="G51" s="75">
        <v>1.4</v>
      </c>
      <c r="H51" s="75">
        <v>1.3</v>
      </c>
      <c r="I51" s="75">
        <v>1.5</v>
      </c>
      <c r="J51" s="75">
        <v>1.7</v>
      </c>
      <c r="K51" s="75">
        <v>1.6</v>
      </c>
      <c r="L51" s="67"/>
      <c r="M51" s="23"/>
      <c r="N51" s="23" t="s">
        <v>462</v>
      </c>
      <c r="O51" s="29"/>
    </row>
    <row r="52" spans="1:15" s="22" customFormat="1" ht="12.5" x14ac:dyDescent="0.25">
      <c r="A52" s="67"/>
      <c r="B52" s="106" t="s">
        <v>463</v>
      </c>
      <c r="C52" s="106"/>
      <c r="D52" s="106"/>
      <c r="E52" s="106"/>
      <c r="F52" s="106"/>
      <c r="G52" s="75">
        <v>1.9</v>
      </c>
      <c r="H52" s="75">
        <v>1.8</v>
      </c>
      <c r="I52" s="75">
        <v>2</v>
      </c>
      <c r="J52" s="75">
        <v>2.1</v>
      </c>
      <c r="K52" s="75">
        <v>1.8</v>
      </c>
      <c r="L52" s="67"/>
      <c r="M52" s="23"/>
      <c r="N52" s="23" t="s">
        <v>463</v>
      </c>
      <c r="O52" s="29"/>
    </row>
    <row r="53" spans="1:15" s="22" customFormat="1" ht="12.5" x14ac:dyDescent="0.25">
      <c r="A53" s="67"/>
      <c r="B53" s="106" t="s">
        <v>464</v>
      </c>
      <c r="C53" s="106"/>
      <c r="D53" s="106"/>
      <c r="E53" s="106"/>
      <c r="F53" s="106"/>
      <c r="G53" s="75">
        <v>0.8</v>
      </c>
      <c r="H53" s="75">
        <v>0.8</v>
      </c>
      <c r="I53" s="75">
        <v>0.8</v>
      </c>
      <c r="J53" s="75">
        <v>0.9</v>
      </c>
      <c r="K53" s="75">
        <v>0.9</v>
      </c>
      <c r="L53" s="67"/>
      <c r="M53" s="23"/>
      <c r="N53" s="23" t="s">
        <v>464</v>
      </c>
      <c r="O53" s="29"/>
    </row>
    <row r="54" spans="1:15" s="22" customFormat="1" ht="12.5" x14ac:dyDescent="0.25">
      <c r="A54" s="67"/>
      <c r="B54" s="106" t="s">
        <v>468</v>
      </c>
      <c r="C54" s="106"/>
      <c r="D54" s="106"/>
      <c r="E54" s="106"/>
      <c r="F54" s="106"/>
      <c r="G54" s="75">
        <v>1.4</v>
      </c>
      <c r="H54" s="75">
        <v>1.6</v>
      </c>
      <c r="I54" s="75">
        <v>1.6</v>
      </c>
      <c r="J54" s="75">
        <v>1.5</v>
      </c>
      <c r="K54" s="75">
        <v>1.8</v>
      </c>
      <c r="L54" s="67"/>
      <c r="M54" s="23"/>
      <c r="N54" s="23" t="s">
        <v>468</v>
      </c>
      <c r="O54" s="29"/>
    </row>
    <row r="55" spans="1:15" s="22" customFormat="1" ht="12.5" x14ac:dyDescent="0.25">
      <c r="A55" s="67"/>
      <c r="B55" s="67"/>
      <c r="C55" s="67"/>
      <c r="D55" s="67"/>
      <c r="E55" s="67"/>
      <c r="F55" s="67"/>
      <c r="G55" s="67"/>
      <c r="H55" s="67"/>
      <c r="I55" s="67"/>
      <c r="J55" s="67"/>
      <c r="K55" s="67"/>
      <c r="L55" s="67"/>
      <c r="M55" s="23"/>
      <c r="N55" s="23"/>
      <c r="O55" s="29"/>
    </row>
    <row r="56" spans="1:15" s="22" customFormat="1" ht="12.5" x14ac:dyDescent="0.25">
      <c r="A56" s="67"/>
      <c r="B56" s="106" t="s">
        <v>24</v>
      </c>
      <c r="C56" s="106"/>
      <c r="D56" s="106"/>
      <c r="E56" s="106"/>
      <c r="F56" s="106"/>
      <c r="G56" s="73">
        <v>15337</v>
      </c>
      <c r="H56" s="73">
        <v>15163</v>
      </c>
      <c r="I56" s="73">
        <v>15159</v>
      </c>
      <c r="J56" s="73">
        <v>15568</v>
      </c>
      <c r="K56" s="73">
        <v>15415</v>
      </c>
      <c r="L56" s="67"/>
      <c r="M56" s="23"/>
      <c r="N56" s="23" t="s">
        <v>24</v>
      </c>
      <c r="O56" s="29"/>
    </row>
    <row r="57" spans="1:15" s="22" customFormat="1" ht="12.5" x14ac:dyDescent="0.25">
      <c r="A57" s="67"/>
      <c r="B57" s="106" t="s">
        <v>503</v>
      </c>
      <c r="C57" s="106"/>
      <c r="D57" s="106"/>
      <c r="E57" s="106"/>
      <c r="F57" s="106"/>
      <c r="G57" s="73">
        <v>27000</v>
      </c>
      <c r="H57" s="73">
        <v>28000</v>
      </c>
      <c r="I57" s="73">
        <v>28000</v>
      </c>
      <c r="J57" s="73">
        <v>30000</v>
      </c>
      <c r="K57" s="73">
        <v>28000</v>
      </c>
      <c r="L57" s="67"/>
      <c r="M57" s="23"/>
      <c r="N57" s="23" t="s">
        <v>503</v>
      </c>
      <c r="O57" s="29"/>
    </row>
    <row r="58" spans="1:15" s="22" customFormat="1" ht="12.5" x14ac:dyDescent="0.25">
      <c r="A58" s="67"/>
      <c r="B58" s="67"/>
      <c r="C58" s="67"/>
      <c r="D58" s="67"/>
      <c r="E58" s="67"/>
      <c r="F58" s="67"/>
      <c r="G58" s="67"/>
      <c r="H58" s="67"/>
      <c r="I58" s="67"/>
      <c r="J58" s="67"/>
      <c r="K58" s="67"/>
      <c r="L58" s="67"/>
      <c r="M58" s="23"/>
      <c r="N58" s="23"/>
      <c r="O58" s="29"/>
    </row>
    <row r="59" spans="1:15" s="22" customFormat="1" ht="12.5" x14ac:dyDescent="0.25">
      <c r="A59" s="67"/>
      <c r="B59" s="67"/>
      <c r="C59" s="67"/>
      <c r="D59" s="67"/>
      <c r="E59" s="67"/>
      <c r="F59" s="67"/>
      <c r="G59" s="67"/>
      <c r="H59" s="67"/>
      <c r="I59" s="67"/>
      <c r="J59" s="67"/>
      <c r="K59" s="67"/>
      <c r="L59" s="67"/>
      <c r="M59" s="23"/>
      <c r="N59" s="23"/>
      <c r="O59" s="29"/>
    </row>
    <row r="60" spans="1:15" s="25" customFormat="1" x14ac:dyDescent="0.3">
      <c r="A60" s="68"/>
      <c r="B60" s="108" t="s">
        <v>650</v>
      </c>
      <c r="C60" s="108"/>
      <c r="D60" s="108"/>
      <c r="E60" s="108"/>
      <c r="F60" s="108"/>
      <c r="G60" s="108"/>
      <c r="H60" s="108"/>
      <c r="I60" s="108"/>
      <c r="J60" s="108"/>
      <c r="K60" s="108"/>
      <c r="L60" s="68"/>
      <c r="M60" s="26" t="s">
        <v>650</v>
      </c>
      <c r="N60" s="26"/>
      <c r="O60" s="30"/>
    </row>
    <row r="61" spans="1:15" s="22" customFormat="1" ht="12.5" x14ac:dyDescent="0.25">
      <c r="A61" s="67"/>
      <c r="B61" s="67"/>
      <c r="C61" s="67"/>
      <c r="D61" s="67"/>
      <c r="E61" s="67"/>
      <c r="F61" s="67"/>
      <c r="G61" s="67"/>
      <c r="H61" s="67"/>
      <c r="I61" s="67"/>
      <c r="J61" s="67"/>
      <c r="K61" s="67"/>
      <c r="L61" s="67"/>
      <c r="M61" s="23"/>
      <c r="N61" s="23"/>
      <c r="O61" s="29"/>
    </row>
    <row r="62" spans="1:15" s="52" customFormat="1" x14ac:dyDescent="0.3">
      <c r="A62" s="69"/>
      <c r="B62" s="69"/>
      <c r="C62" s="69"/>
      <c r="D62" s="69"/>
      <c r="E62" s="69"/>
      <c r="F62" s="69"/>
      <c r="G62" s="107" t="s">
        <v>669</v>
      </c>
      <c r="H62" s="107"/>
      <c r="I62" s="107"/>
      <c r="J62" s="107"/>
      <c r="K62" s="107"/>
      <c r="L62" s="69"/>
    </row>
    <row r="63" spans="1:15" s="52" customFormat="1" x14ac:dyDescent="0.3">
      <c r="A63" s="69"/>
      <c r="B63" s="69"/>
      <c r="C63" s="69"/>
      <c r="D63" s="69"/>
      <c r="E63" s="69"/>
      <c r="F63" s="69"/>
      <c r="G63" s="70" t="s">
        <v>497</v>
      </c>
      <c r="H63" s="70" t="s">
        <v>498</v>
      </c>
      <c r="I63" s="70" t="s">
        <v>499</v>
      </c>
      <c r="J63" s="70" t="s">
        <v>500</v>
      </c>
      <c r="K63" s="70" t="s">
        <v>532</v>
      </c>
      <c r="L63" s="69"/>
    </row>
    <row r="64" spans="1:15" s="22" customFormat="1" ht="12.5" x14ac:dyDescent="0.25">
      <c r="A64" s="67"/>
      <c r="B64" s="106" t="s">
        <v>48</v>
      </c>
      <c r="C64" s="106"/>
      <c r="D64" s="106"/>
      <c r="E64" s="106"/>
      <c r="F64" s="106"/>
      <c r="G64" s="75">
        <v>71.3</v>
      </c>
      <c r="H64" s="75">
        <v>70.8</v>
      </c>
      <c r="I64" s="75">
        <v>70.5</v>
      </c>
      <c r="J64" s="75">
        <v>69.099999999999994</v>
      </c>
      <c r="K64" s="75">
        <v>68.400000000000006</v>
      </c>
      <c r="L64" s="67"/>
      <c r="M64" s="23"/>
      <c r="N64" s="23" t="s">
        <v>48</v>
      </c>
      <c r="O64" s="29"/>
    </row>
    <row r="65" spans="1:15" s="22" customFormat="1" ht="12.5" x14ac:dyDescent="0.25">
      <c r="A65" s="67"/>
      <c r="B65" s="106" t="s">
        <v>49</v>
      </c>
      <c r="C65" s="106"/>
      <c r="D65" s="106"/>
      <c r="E65" s="106"/>
      <c r="F65" s="106"/>
      <c r="G65" s="75">
        <v>28.7</v>
      </c>
      <c r="H65" s="75">
        <v>29.2</v>
      </c>
      <c r="I65" s="75">
        <v>29.5</v>
      </c>
      <c r="J65" s="75">
        <v>30.9</v>
      </c>
      <c r="K65" s="75">
        <v>31.6</v>
      </c>
      <c r="L65" s="67"/>
      <c r="M65" s="23"/>
      <c r="N65" s="23" t="s">
        <v>49</v>
      </c>
      <c r="O65" s="29"/>
    </row>
    <row r="66" spans="1:15" s="22" customFormat="1" ht="12.5" x14ac:dyDescent="0.25">
      <c r="A66" s="67"/>
      <c r="B66" s="67"/>
      <c r="C66" s="67"/>
      <c r="D66" s="67"/>
      <c r="E66" s="67"/>
      <c r="F66" s="67"/>
      <c r="G66" s="67"/>
      <c r="H66" s="67"/>
      <c r="I66" s="67"/>
      <c r="J66" s="67"/>
      <c r="K66" s="67"/>
      <c r="L66" s="67"/>
      <c r="M66" s="23"/>
      <c r="N66" s="23"/>
      <c r="O66" s="29"/>
    </row>
    <row r="67" spans="1:15" s="22" customFormat="1" ht="12.5" x14ac:dyDescent="0.25">
      <c r="A67" s="67"/>
      <c r="B67" s="106" t="s">
        <v>24</v>
      </c>
      <c r="C67" s="106"/>
      <c r="D67" s="106"/>
      <c r="E67" s="106"/>
      <c r="F67" s="106"/>
      <c r="G67" s="73">
        <v>15585</v>
      </c>
      <c r="H67" s="73">
        <v>15358</v>
      </c>
      <c r="I67" s="73">
        <v>15432</v>
      </c>
      <c r="J67" s="73">
        <v>15892</v>
      </c>
      <c r="K67" s="73">
        <v>15712</v>
      </c>
      <c r="L67" s="67"/>
      <c r="M67" s="23"/>
      <c r="N67" s="23" t="s">
        <v>24</v>
      </c>
      <c r="O67" s="29"/>
    </row>
    <row r="68" spans="1:15" s="22" customFormat="1" ht="12.5" x14ac:dyDescent="0.25">
      <c r="A68" s="67"/>
      <c r="B68" s="67"/>
      <c r="C68" s="67"/>
      <c r="D68" s="67"/>
      <c r="E68" s="67"/>
      <c r="F68" s="67"/>
      <c r="G68" s="67"/>
      <c r="H68" s="67"/>
      <c r="I68" s="67"/>
      <c r="J68" s="67"/>
      <c r="K68" s="67"/>
      <c r="L68" s="67"/>
      <c r="M68" s="23"/>
      <c r="N68" s="23"/>
      <c r="O68" s="29"/>
    </row>
    <row r="69" spans="1:15" s="22" customFormat="1" ht="12.5" x14ac:dyDescent="0.25">
      <c r="A69" s="67"/>
      <c r="B69" s="67"/>
      <c r="C69" s="67"/>
      <c r="D69" s="67"/>
      <c r="E69" s="67"/>
      <c r="F69" s="67"/>
      <c r="G69" s="67"/>
      <c r="H69" s="67"/>
      <c r="I69" s="67"/>
      <c r="J69" s="67"/>
      <c r="K69" s="67"/>
      <c r="L69" s="67"/>
      <c r="M69" s="23"/>
      <c r="N69" s="23"/>
      <c r="O69" s="29"/>
    </row>
    <row r="70" spans="1:15" s="25" customFormat="1" ht="26" x14ac:dyDescent="0.3">
      <c r="A70" s="68"/>
      <c r="B70" s="108" t="s">
        <v>651</v>
      </c>
      <c r="C70" s="108"/>
      <c r="D70" s="108"/>
      <c r="E70" s="108"/>
      <c r="F70" s="108"/>
      <c r="G70" s="108"/>
      <c r="H70" s="108"/>
      <c r="I70" s="108"/>
      <c r="J70" s="108"/>
      <c r="K70" s="108"/>
      <c r="L70" s="68"/>
      <c r="M70" s="26" t="s">
        <v>651</v>
      </c>
      <c r="N70" s="26"/>
      <c r="O70" s="30"/>
    </row>
    <row r="71" spans="1:15" s="22" customFormat="1" ht="12.5" x14ac:dyDescent="0.25">
      <c r="A71" s="67"/>
      <c r="B71" s="67"/>
      <c r="C71" s="67"/>
      <c r="D71" s="67"/>
      <c r="E71" s="67"/>
      <c r="F71" s="67"/>
      <c r="G71" s="67"/>
      <c r="H71" s="67"/>
      <c r="I71" s="67"/>
      <c r="J71" s="67"/>
      <c r="K71" s="67"/>
      <c r="L71" s="67"/>
      <c r="M71" s="23"/>
      <c r="N71" s="23"/>
      <c r="O71" s="29"/>
    </row>
    <row r="72" spans="1:15" s="52" customFormat="1" x14ac:dyDescent="0.3">
      <c r="A72" s="69"/>
      <c r="B72" s="69"/>
      <c r="C72" s="69"/>
      <c r="D72" s="69"/>
      <c r="E72" s="69"/>
      <c r="F72" s="69"/>
      <c r="G72" s="107" t="s">
        <v>669</v>
      </c>
      <c r="H72" s="107"/>
      <c r="I72" s="107"/>
      <c r="J72" s="107"/>
      <c r="K72" s="107"/>
      <c r="L72" s="69"/>
    </row>
    <row r="73" spans="1:15" s="52" customFormat="1" x14ac:dyDescent="0.3">
      <c r="A73" s="69"/>
      <c r="B73" s="69"/>
      <c r="C73" s="69"/>
      <c r="D73" s="69"/>
      <c r="E73" s="69"/>
      <c r="F73" s="69"/>
      <c r="G73" s="70" t="s">
        <v>497</v>
      </c>
      <c r="H73" s="70" t="s">
        <v>498</v>
      </c>
      <c r="I73" s="70" t="s">
        <v>499</v>
      </c>
      <c r="J73" s="70" t="s">
        <v>500</v>
      </c>
      <c r="K73" s="70" t="s">
        <v>532</v>
      </c>
      <c r="L73" s="69"/>
    </row>
    <row r="74" spans="1:15" s="22" customFormat="1" ht="12.5" x14ac:dyDescent="0.25">
      <c r="A74" s="67"/>
      <c r="B74" s="106" t="s">
        <v>467</v>
      </c>
      <c r="C74" s="106"/>
      <c r="D74" s="106"/>
      <c r="E74" s="106"/>
      <c r="F74" s="106"/>
      <c r="G74" s="75">
        <v>29.5</v>
      </c>
      <c r="H74" s="75">
        <v>29.9</v>
      </c>
      <c r="I74" s="75">
        <v>30.4</v>
      </c>
      <c r="J74" s="75">
        <v>31.9</v>
      </c>
      <c r="K74" s="75">
        <v>32.6</v>
      </c>
      <c r="L74" s="67"/>
      <c r="M74" s="23"/>
      <c r="N74" s="23" t="s">
        <v>467</v>
      </c>
      <c r="O74" s="29"/>
    </row>
    <row r="75" spans="1:15" s="22" customFormat="1" ht="12.5" x14ac:dyDescent="0.25">
      <c r="A75" s="67"/>
      <c r="B75" s="106" t="s">
        <v>469</v>
      </c>
      <c r="C75" s="106"/>
      <c r="D75" s="106"/>
      <c r="E75" s="106"/>
      <c r="F75" s="106"/>
      <c r="G75" s="75">
        <v>4.5999999999999996</v>
      </c>
      <c r="H75" s="75">
        <v>4.0999999999999996</v>
      </c>
      <c r="I75" s="75">
        <v>4.7</v>
      </c>
      <c r="J75" s="75">
        <v>4.3</v>
      </c>
      <c r="K75" s="75">
        <v>4.2</v>
      </c>
      <c r="L75" s="67"/>
      <c r="M75" s="23"/>
      <c r="N75" s="23" t="s">
        <v>469</v>
      </c>
      <c r="O75" s="29"/>
    </row>
    <row r="76" spans="1:15" s="22" customFormat="1" ht="12.5" x14ac:dyDescent="0.25">
      <c r="A76" s="67"/>
      <c r="B76" s="106" t="s">
        <v>470</v>
      </c>
      <c r="C76" s="106"/>
      <c r="D76" s="106"/>
      <c r="E76" s="106"/>
      <c r="F76" s="106"/>
      <c r="G76" s="75">
        <v>6.2</v>
      </c>
      <c r="H76" s="75">
        <v>6.1</v>
      </c>
      <c r="I76" s="75">
        <v>6.3</v>
      </c>
      <c r="J76" s="75">
        <v>6</v>
      </c>
      <c r="K76" s="75">
        <v>5.9</v>
      </c>
      <c r="L76" s="67"/>
      <c r="M76" s="23"/>
      <c r="N76" s="23" t="s">
        <v>470</v>
      </c>
      <c r="O76" s="29"/>
    </row>
    <row r="77" spans="1:15" s="22" customFormat="1" ht="12.5" x14ac:dyDescent="0.25">
      <c r="A77" s="67"/>
      <c r="B77" s="106" t="s">
        <v>463</v>
      </c>
      <c r="C77" s="106"/>
      <c r="D77" s="106"/>
      <c r="E77" s="106"/>
      <c r="F77" s="106"/>
      <c r="G77" s="75">
        <v>9.6999999999999993</v>
      </c>
      <c r="H77" s="75">
        <v>8.8000000000000007</v>
      </c>
      <c r="I77" s="75">
        <v>9.6</v>
      </c>
      <c r="J77" s="75">
        <v>9.6</v>
      </c>
      <c r="K77" s="75">
        <v>9.1</v>
      </c>
      <c r="L77" s="67"/>
      <c r="M77" s="23"/>
      <c r="N77" s="23" t="s">
        <v>463</v>
      </c>
      <c r="O77" s="29"/>
    </row>
    <row r="78" spans="1:15" s="22" customFormat="1" ht="12.5" x14ac:dyDescent="0.25">
      <c r="A78" s="67"/>
      <c r="B78" s="106" t="s">
        <v>464</v>
      </c>
      <c r="C78" s="106"/>
      <c r="D78" s="106"/>
      <c r="E78" s="106"/>
      <c r="F78" s="106"/>
      <c r="G78" s="75">
        <v>13.9</v>
      </c>
      <c r="H78" s="75">
        <v>14.3</v>
      </c>
      <c r="I78" s="75">
        <v>13.9</v>
      </c>
      <c r="J78" s="75">
        <v>14</v>
      </c>
      <c r="K78" s="75">
        <v>13.3</v>
      </c>
      <c r="L78" s="67"/>
      <c r="M78" s="23"/>
      <c r="N78" s="23" t="s">
        <v>464</v>
      </c>
      <c r="O78" s="29"/>
    </row>
    <row r="79" spans="1:15" s="22" customFormat="1" ht="12.5" x14ac:dyDescent="0.25">
      <c r="A79" s="67"/>
      <c r="B79" s="106" t="s">
        <v>465</v>
      </c>
      <c r="C79" s="106"/>
      <c r="D79" s="106"/>
      <c r="E79" s="106"/>
      <c r="F79" s="106"/>
      <c r="G79" s="75">
        <v>26.7</v>
      </c>
      <c r="H79" s="75">
        <v>25.6</v>
      </c>
      <c r="I79" s="75">
        <v>24.7</v>
      </c>
      <c r="J79" s="75">
        <v>24.1</v>
      </c>
      <c r="K79" s="75">
        <v>24.3</v>
      </c>
      <c r="L79" s="67"/>
      <c r="M79" s="23"/>
      <c r="N79" s="23" t="s">
        <v>465</v>
      </c>
      <c r="O79" s="29"/>
    </row>
    <row r="80" spans="1:15" s="22" customFormat="1" ht="12.5" x14ac:dyDescent="0.25">
      <c r="A80" s="67"/>
      <c r="B80" s="106" t="s">
        <v>471</v>
      </c>
      <c r="C80" s="106"/>
      <c r="D80" s="106"/>
      <c r="E80" s="106"/>
      <c r="F80" s="106"/>
      <c r="G80" s="75">
        <v>8.4</v>
      </c>
      <c r="H80" s="75">
        <v>9.4</v>
      </c>
      <c r="I80" s="75">
        <v>8.8000000000000007</v>
      </c>
      <c r="J80" s="75">
        <v>8.6999999999999993</v>
      </c>
      <c r="K80" s="75">
        <v>8.8000000000000007</v>
      </c>
      <c r="L80" s="67"/>
      <c r="M80" s="23"/>
      <c r="N80" s="23" t="s">
        <v>471</v>
      </c>
      <c r="O80" s="29"/>
    </row>
    <row r="81" spans="1:15" s="22" customFormat="1" ht="12.5" x14ac:dyDescent="0.25">
      <c r="A81" s="67"/>
      <c r="B81" s="106" t="s">
        <v>472</v>
      </c>
      <c r="C81" s="106"/>
      <c r="D81" s="106"/>
      <c r="E81" s="106"/>
      <c r="F81" s="106"/>
      <c r="G81" s="75">
        <v>1</v>
      </c>
      <c r="H81" s="75">
        <v>1.7</v>
      </c>
      <c r="I81" s="75">
        <v>1.7</v>
      </c>
      <c r="J81" s="75">
        <v>1.5</v>
      </c>
      <c r="K81" s="75">
        <v>1.8</v>
      </c>
      <c r="L81" s="67"/>
      <c r="M81" s="23"/>
      <c r="N81" s="23" t="s">
        <v>472</v>
      </c>
      <c r="O81" s="29"/>
    </row>
    <row r="82" spans="1:15" s="22" customFormat="1" ht="12.75" customHeight="1" x14ac:dyDescent="0.25">
      <c r="A82" s="67"/>
      <c r="B82" s="67"/>
      <c r="C82" s="67"/>
      <c r="D82" s="67"/>
      <c r="E82" s="67"/>
      <c r="F82" s="67"/>
      <c r="G82" s="67"/>
      <c r="H82" s="67"/>
      <c r="I82" s="67"/>
      <c r="J82" s="67"/>
      <c r="K82" s="67"/>
      <c r="L82" s="67"/>
      <c r="M82" s="23"/>
      <c r="N82" s="23"/>
      <c r="O82" s="29"/>
    </row>
    <row r="83" spans="1:15" s="22" customFormat="1" ht="12.5" x14ac:dyDescent="0.25">
      <c r="A83" s="67"/>
      <c r="B83" s="106" t="s">
        <v>24</v>
      </c>
      <c r="C83" s="106"/>
      <c r="D83" s="106"/>
      <c r="E83" s="106"/>
      <c r="F83" s="106"/>
      <c r="G83" s="73">
        <v>15174</v>
      </c>
      <c r="H83" s="73">
        <v>15002</v>
      </c>
      <c r="I83" s="73">
        <v>14985</v>
      </c>
      <c r="J83" s="73">
        <v>15409</v>
      </c>
      <c r="K83" s="73">
        <v>15253</v>
      </c>
      <c r="L83" s="67"/>
      <c r="M83" s="23"/>
      <c r="N83" s="23" t="s">
        <v>24</v>
      </c>
      <c r="O83" s="29"/>
    </row>
    <row r="84" spans="1:15" s="22" customFormat="1" ht="12.5" x14ac:dyDescent="0.25">
      <c r="A84" s="67"/>
      <c r="B84" s="106" t="s">
        <v>504</v>
      </c>
      <c r="C84" s="106"/>
      <c r="D84" s="106"/>
      <c r="E84" s="106"/>
      <c r="F84" s="106"/>
      <c r="G84" s="73">
        <v>200000</v>
      </c>
      <c r="H84" s="73">
        <v>200000</v>
      </c>
      <c r="I84" s="73">
        <v>200000</v>
      </c>
      <c r="J84" s="73">
        <v>200000</v>
      </c>
      <c r="K84" s="73">
        <v>200000</v>
      </c>
      <c r="L84" s="67"/>
      <c r="M84" s="23"/>
      <c r="N84" s="23" t="s">
        <v>504</v>
      </c>
      <c r="O84" s="29"/>
    </row>
    <row r="85" spans="1:15" s="22" customFormat="1" ht="12.75" customHeight="1" x14ac:dyDescent="0.25">
      <c r="A85" s="67"/>
      <c r="B85" s="67"/>
      <c r="C85" s="67"/>
      <c r="D85" s="67"/>
      <c r="E85" s="67"/>
      <c r="F85" s="67"/>
      <c r="G85" s="67"/>
      <c r="H85" s="67"/>
      <c r="I85" s="67"/>
      <c r="J85" s="67"/>
      <c r="K85" s="67"/>
      <c r="L85" s="67"/>
      <c r="M85" s="23"/>
      <c r="N85" s="23"/>
      <c r="O85" s="29"/>
    </row>
    <row r="86" spans="1:15" s="22" customFormat="1" ht="12.75" customHeight="1" x14ac:dyDescent="0.25">
      <c r="A86" s="67"/>
      <c r="B86" s="67"/>
      <c r="C86" s="67"/>
      <c r="D86" s="67"/>
      <c r="E86" s="67"/>
      <c r="F86" s="67"/>
      <c r="G86" s="67"/>
      <c r="H86" s="67"/>
      <c r="I86" s="67"/>
      <c r="J86" s="67"/>
      <c r="K86" s="67"/>
      <c r="L86" s="67"/>
      <c r="M86" s="23"/>
      <c r="N86" s="23"/>
      <c r="O86" s="29"/>
    </row>
    <row r="87" spans="1:15" s="25" customFormat="1" ht="39" x14ac:dyDescent="0.3">
      <c r="A87" s="68"/>
      <c r="B87" s="108" t="s">
        <v>652</v>
      </c>
      <c r="C87" s="108"/>
      <c r="D87" s="108"/>
      <c r="E87" s="108"/>
      <c r="F87" s="108"/>
      <c r="G87" s="108"/>
      <c r="H87" s="108"/>
      <c r="I87" s="108"/>
      <c r="J87" s="108"/>
      <c r="K87" s="108"/>
      <c r="L87" s="68"/>
      <c r="M87" s="26" t="s">
        <v>652</v>
      </c>
      <c r="N87" s="26"/>
      <c r="O87" s="30"/>
    </row>
    <row r="88" spans="1:15" s="22" customFormat="1" ht="12.75" customHeight="1" x14ac:dyDescent="0.25">
      <c r="A88" s="67"/>
      <c r="B88" s="67"/>
      <c r="C88" s="67"/>
      <c r="D88" s="67"/>
      <c r="E88" s="67"/>
      <c r="F88" s="67"/>
      <c r="G88" s="67"/>
      <c r="H88" s="67"/>
      <c r="I88" s="67"/>
      <c r="J88" s="67"/>
      <c r="K88" s="67"/>
      <c r="L88" s="67"/>
      <c r="M88" s="23"/>
      <c r="N88" s="23"/>
      <c r="O88" s="29"/>
    </row>
    <row r="89" spans="1:15" s="52" customFormat="1" ht="12.75" customHeight="1" x14ac:dyDescent="0.3">
      <c r="A89" s="69"/>
      <c r="B89" s="69"/>
      <c r="C89" s="69"/>
      <c r="D89" s="69"/>
      <c r="E89" s="69"/>
      <c r="F89" s="69"/>
      <c r="G89" s="107" t="s">
        <v>669</v>
      </c>
      <c r="H89" s="107"/>
      <c r="I89" s="107"/>
      <c r="J89" s="107"/>
      <c r="K89" s="107"/>
      <c r="L89" s="69"/>
    </row>
    <row r="90" spans="1:15" s="52" customFormat="1" x14ac:dyDescent="0.3">
      <c r="A90" s="69"/>
      <c r="B90" s="69"/>
      <c r="C90" s="69"/>
      <c r="D90" s="69"/>
      <c r="E90" s="69"/>
      <c r="F90" s="69"/>
      <c r="G90" s="70" t="s">
        <v>497</v>
      </c>
      <c r="H90" s="70" t="s">
        <v>498</v>
      </c>
      <c r="I90" s="70" t="s">
        <v>499</v>
      </c>
      <c r="J90" s="70" t="s">
        <v>500</v>
      </c>
      <c r="K90" s="70" t="s">
        <v>532</v>
      </c>
      <c r="L90" s="69"/>
    </row>
    <row r="91" spans="1:15" s="22" customFormat="1" ht="12.5" x14ac:dyDescent="0.25">
      <c r="A91" s="67"/>
      <c r="B91" s="106" t="s">
        <v>467</v>
      </c>
      <c r="C91" s="106"/>
      <c r="D91" s="106"/>
      <c r="E91" s="106"/>
      <c r="F91" s="106"/>
      <c r="G91" s="75">
        <v>26.7</v>
      </c>
      <c r="H91" s="75">
        <v>26.6</v>
      </c>
      <c r="I91" s="75">
        <v>27.2</v>
      </c>
      <c r="J91" s="75">
        <v>28.9</v>
      </c>
      <c r="K91" s="75">
        <v>29.4</v>
      </c>
      <c r="L91" s="67"/>
      <c r="M91" s="23"/>
      <c r="N91" s="23" t="s">
        <v>467</v>
      </c>
      <c r="O91" s="29"/>
    </row>
    <row r="92" spans="1:15" s="22" customFormat="1" ht="12.5" x14ac:dyDescent="0.25">
      <c r="A92" s="67"/>
      <c r="B92" s="106" t="s">
        <v>469</v>
      </c>
      <c r="C92" s="106"/>
      <c r="D92" s="106"/>
      <c r="E92" s="106"/>
      <c r="F92" s="106"/>
      <c r="G92" s="75">
        <v>5.6</v>
      </c>
      <c r="H92" s="75">
        <v>5.4</v>
      </c>
      <c r="I92" s="75">
        <v>6</v>
      </c>
      <c r="J92" s="75">
        <v>5.4</v>
      </c>
      <c r="K92" s="75">
        <v>5.3</v>
      </c>
      <c r="L92" s="67"/>
      <c r="M92" s="23"/>
      <c r="N92" s="23" t="s">
        <v>469</v>
      </c>
      <c r="O92" s="29"/>
    </row>
    <row r="93" spans="1:15" s="22" customFormat="1" ht="12.5" x14ac:dyDescent="0.25">
      <c r="A93" s="67"/>
      <c r="B93" s="106" t="s">
        <v>470</v>
      </c>
      <c r="C93" s="106"/>
      <c r="D93" s="106"/>
      <c r="E93" s="106"/>
      <c r="F93" s="106"/>
      <c r="G93" s="75">
        <v>6.1</v>
      </c>
      <c r="H93" s="75">
        <v>6.1</v>
      </c>
      <c r="I93" s="75">
        <v>6.2</v>
      </c>
      <c r="J93" s="75">
        <v>5.9</v>
      </c>
      <c r="K93" s="75">
        <v>6</v>
      </c>
      <c r="L93" s="67"/>
      <c r="M93" s="23"/>
      <c r="N93" s="23" t="s">
        <v>470</v>
      </c>
      <c r="O93" s="29"/>
    </row>
    <row r="94" spans="1:15" s="22" customFormat="1" ht="12.5" x14ac:dyDescent="0.25">
      <c r="A94" s="67"/>
      <c r="B94" s="106" t="s">
        <v>463</v>
      </c>
      <c r="C94" s="106"/>
      <c r="D94" s="106"/>
      <c r="E94" s="106"/>
      <c r="F94" s="106"/>
      <c r="G94" s="75">
        <v>9.1</v>
      </c>
      <c r="H94" s="75">
        <v>8.1999999999999993</v>
      </c>
      <c r="I94" s="75">
        <v>8.9</v>
      </c>
      <c r="J94" s="75">
        <v>9.1999999999999993</v>
      </c>
      <c r="K94" s="75">
        <v>8.4</v>
      </c>
      <c r="L94" s="67"/>
      <c r="M94" s="23"/>
      <c r="N94" s="23" t="s">
        <v>463</v>
      </c>
      <c r="O94" s="29"/>
    </row>
    <row r="95" spans="1:15" s="22" customFormat="1" ht="12.5" x14ac:dyDescent="0.25">
      <c r="A95" s="67"/>
      <c r="B95" s="106" t="s">
        <v>464</v>
      </c>
      <c r="C95" s="106"/>
      <c r="D95" s="106"/>
      <c r="E95" s="106"/>
      <c r="F95" s="106"/>
      <c r="G95" s="75">
        <v>13.1</v>
      </c>
      <c r="H95" s="75">
        <v>13.7</v>
      </c>
      <c r="I95" s="75">
        <v>13.1</v>
      </c>
      <c r="J95" s="75">
        <v>12.9</v>
      </c>
      <c r="K95" s="75">
        <v>12.5</v>
      </c>
      <c r="L95" s="67"/>
      <c r="M95" s="23"/>
      <c r="N95" s="23" t="s">
        <v>464</v>
      </c>
      <c r="O95" s="29"/>
    </row>
    <row r="96" spans="1:15" s="22" customFormat="1" ht="12.5" x14ac:dyDescent="0.25">
      <c r="A96" s="67"/>
      <c r="B96" s="106" t="s">
        <v>465</v>
      </c>
      <c r="C96" s="106"/>
      <c r="D96" s="106"/>
      <c r="E96" s="106"/>
      <c r="F96" s="106"/>
      <c r="G96" s="75">
        <v>26.2</v>
      </c>
      <c r="H96" s="75">
        <v>25.1</v>
      </c>
      <c r="I96" s="75">
        <v>24.3</v>
      </c>
      <c r="J96" s="75">
        <v>23.4</v>
      </c>
      <c r="K96" s="75">
        <v>24.1</v>
      </c>
      <c r="L96" s="67"/>
      <c r="M96" s="23"/>
      <c r="N96" s="23" t="s">
        <v>465</v>
      </c>
      <c r="O96" s="29"/>
    </row>
    <row r="97" spans="1:15" s="22" customFormat="1" ht="12.5" x14ac:dyDescent="0.25">
      <c r="A97" s="67"/>
      <c r="B97" s="106" t="s">
        <v>471</v>
      </c>
      <c r="C97" s="106"/>
      <c r="D97" s="106"/>
      <c r="E97" s="106"/>
      <c r="F97" s="106"/>
      <c r="G97" s="75">
        <v>10.5</v>
      </c>
      <c r="H97" s="75">
        <v>11.2</v>
      </c>
      <c r="I97" s="75">
        <v>10.6</v>
      </c>
      <c r="J97" s="75">
        <v>10.7</v>
      </c>
      <c r="K97" s="75">
        <v>10.4</v>
      </c>
      <c r="L97" s="67"/>
      <c r="M97" s="23"/>
      <c r="N97" s="23" t="s">
        <v>471</v>
      </c>
      <c r="O97" s="29"/>
    </row>
    <row r="98" spans="1:15" s="22" customFormat="1" ht="12.5" x14ac:dyDescent="0.25">
      <c r="A98" s="67"/>
      <c r="B98" s="106" t="s">
        <v>473</v>
      </c>
      <c r="C98" s="106"/>
      <c r="D98" s="106"/>
      <c r="E98" s="106"/>
      <c r="F98" s="106"/>
      <c r="G98" s="75">
        <v>2</v>
      </c>
      <c r="H98" s="75">
        <v>2.9</v>
      </c>
      <c r="I98" s="75">
        <v>2.7</v>
      </c>
      <c r="J98" s="75">
        <v>2.8</v>
      </c>
      <c r="K98" s="75">
        <v>2.9</v>
      </c>
      <c r="L98" s="67"/>
      <c r="M98" s="23"/>
      <c r="N98" s="23" t="s">
        <v>473</v>
      </c>
      <c r="O98" s="29"/>
    </row>
    <row r="99" spans="1:15" s="22" customFormat="1" ht="12.5" x14ac:dyDescent="0.25">
      <c r="A99" s="67"/>
      <c r="B99" s="106" t="s">
        <v>474</v>
      </c>
      <c r="C99" s="106"/>
      <c r="D99" s="106"/>
      <c r="E99" s="106"/>
      <c r="F99" s="106"/>
      <c r="G99" s="75">
        <v>0.8</v>
      </c>
      <c r="H99" s="75">
        <v>0.9</v>
      </c>
      <c r="I99" s="75">
        <v>1</v>
      </c>
      <c r="J99" s="75">
        <v>0.9</v>
      </c>
      <c r="K99" s="75">
        <v>1</v>
      </c>
      <c r="L99" s="67"/>
      <c r="M99" s="23"/>
      <c r="N99" s="23" t="s">
        <v>474</v>
      </c>
      <c r="O99" s="29"/>
    </row>
    <row r="100" spans="1:15" s="22" customFormat="1" ht="12.75" customHeight="1" x14ac:dyDescent="0.25">
      <c r="A100" s="67"/>
      <c r="B100" s="67"/>
      <c r="C100" s="67"/>
      <c r="D100" s="67"/>
      <c r="E100" s="67"/>
      <c r="F100" s="67"/>
      <c r="G100" s="67"/>
      <c r="H100" s="67"/>
      <c r="I100" s="67"/>
      <c r="J100" s="67"/>
      <c r="K100" s="67"/>
      <c r="L100" s="67"/>
      <c r="M100" s="23"/>
      <c r="N100" s="23"/>
      <c r="O100" s="29"/>
    </row>
    <row r="101" spans="1:15" s="22" customFormat="1" ht="12.5" x14ac:dyDescent="0.25">
      <c r="A101" s="67"/>
      <c r="B101" s="106" t="s">
        <v>24</v>
      </c>
      <c r="C101" s="106"/>
      <c r="D101" s="106"/>
      <c r="E101" s="106"/>
      <c r="F101" s="106"/>
      <c r="G101" s="73">
        <v>15072</v>
      </c>
      <c r="H101" s="73">
        <v>14929</v>
      </c>
      <c r="I101" s="73">
        <v>14914</v>
      </c>
      <c r="J101" s="73">
        <v>15291</v>
      </c>
      <c r="K101" s="73">
        <v>15151</v>
      </c>
      <c r="L101" s="67"/>
      <c r="M101" s="23"/>
      <c r="N101" s="23" t="s">
        <v>24</v>
      </c>
      <c r="O101" s="29"/>
    </row>
    <row r="102" spans="1:15" s="22" customFormat="1" ht="12.5" x14ac:dyDescent="0.25">
      <c r="A102" s="67"/>
      <c r="B102" s="106" t="s">
        <v>505</v>
      </c>
      <c r="C102" s="106"/>
      <c r="D102" s="106"/>
      <c r="E102" s="106"/>
      <c r="F102" s="106"/>
      <c r="G102" s="73">
        <v>200000</v>
      </c>
      <c r="H102" s="73">
        <v>200000</v>
      </c>
      <c r="I102" s="73">
        <v>200000</v>
      </c>
      <c r="J102" s="73">
        <v>200000</v>
      </c>
      <c r="K102" s="73">
        <v>200000</v>
      </c>
      <c r="L102" s="67"/>
      <c r="M102" s="23"/>
      <c r="N102" s="23" t="s">
        <v>505</v>
      </c>
      <c r="O102" s="29"/>
    </row>
    <row r="103" spans="1:15" s="22" customFormat="1" ht="12.5"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iMLwlZlW/sgx5+Jm/ZBaC/jfXhmAHIFq4ZZAHZTa0vGHMYFX48EL8BRO97lwdjSNypB9T7Hc5to5IcCLaE33Q==" saltValue="2AzsYUqqvSvvyXl+Bg0CGg==" spinCount="100000" sheet="1" objects="1" scenarios="1"/>
  <mergeCells count="68">
    <mergeCell ref="B20:F20"/>
    <mergeCell ref="A1:B2"/>
    <mergeCell ref="C1:J1"/>
    <mergeCell ref="C2:K2"/>
    <mergeCell ref="B5:K5"/>
    <mergeCell ref="G7:K7"/>
    <mergeCell ref="B9:F9"/>
    <mergeCell ref="B10:F10"/>
    <mergeCell ref="B12:F12"/>
    <mergeCell ref="B15:K15"/>
    <mergeCell ref="G17:K17"/>
    <mergeCell ref="B19:F19"/>
    <mergeCell ref="B37:F37"/>
    <mergeCell ref="B21:F21"/>
    <mergeCell ref="B22:F22"/>
    <mergeCell ref="B23:F23"/>
    <mergeCell ref="B24:F24"/>
    <mergeCell ref="B25:F25"/>
    <mergeCell ref="B26:F26"/>
    <mergeCell ref="B27:F27"/>
    <mergeCell ref="B29:F29"/>
    <mergeCell ref="B30:F30"/>
    <mergeCell ref="B33:K33"/>
    <mergeCell ref="G35:K35"/>
    <mergeCell ref="B54:F54"/>
    <mergeCell ref="B38:F38"/>
    <mergeCell ref="B40:F40"/>
    <mergeCell ref="B43:K43"/>
    <mergeCell ref="G45:K45"/>
    <mergeCell ref="B47:F47"/>
    <mergeCell ref="B48:F48"/>
    <mergeCell ref="B49:F49"/>
    <mergeCell ref="B50:F50"/>
    <mergeCell ref="B51:F51"/>
    <mergeCell ref="B52:F52"/>
    <mergeCell ref="B53:F53"/>
    <mergeCell ref="B76:F76"/>
    <mergeCell ref="B56:F56"/>
    <mergeCell ref="B57:F57"/>
    <mergeCell ref="B60:K60"/>
    <mergeCell ref="G62:K62"/>
    <mergeCell ref="B64:F64"/>
    <mergeCell ref="B65:F65"/>
    <mergeCell ref="B67:F67"/>
    <mergeCell ref="B70:K70"/>
    <mergeCell ref="G72:K72"/>
    <mergeCell ref="B74:F74"/>
    <mergeCell ref="B75:F75"/>
    <mergeCell ref="B93:F93"/>
    <mergeCell ref="B77:F77"/>
    <mergeCell ref="B78:F78"/>
    <mergeCell ref="B79:F79"/>
    <mergeCell ref="B80:F80"/>
    <mergeCell ref="B81:F81"/>
    <mergeCell ref="B83:F83"/>
    <mergeCell ref="B84:F84"/>
    <mergeCell ref="B87:K87"/>
    <mergeCell ref="G89:K89"/>
    <mergeCell ref="B91:F91"/>
    <mergeCell ref="B92:F92"/>
    <mergeCell ref="B101:F101"/>
    <mergeCell ref="B102:F102"/>
    <mergeCell ref="B94:F94"/>
    <mergeCell ref="B95:F95"/>
    <mergeCell ref="B96:F96"/>
    <mergeCell ref="B97:F97"/>
    <mergeCell ref="B98:F98"/>
    <mergeCell ref="B99:F99"/>
  </mergeCells>
  <pageMargins left="0.2" right="0.2" top="0.25" bottom="0.35" header="0.3" footer="0.45"/>
  <pageSetup scale="90" orientation="portrait" r:id="rId1"/>
  <rowBreaks count="1" manualBreakCount="1">
    <brk id="57"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2DBEB-406B-446A-AAB9-18A46ED7B843}">
  <sheetPr codeName="Sheet37"/>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691</v>
      </c>
      <c r="B1" s="109"/>
      <c r="C1" s="110" t="s">
        <v>238</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8"/>
      <c r="B5" s="108" t="s">
        <v>653</v>
      </c>
      <c r="C5" s="108"/>
      <c r="D5" s="108"/>
      <c r="E5" s="108"/>
      <c r="F5" s="108"/>
      <c r="G5" s="108"/>
      <c r="H5" s="108"/>
      <c r="I5" s="108"/>
      <c r="J5" s="108"/>
      <c r="K5" s="108"/>
      <c r="L5" s="68"/>
      <c r="M5" s="26" t="s">
        <v>653</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48</v>
      </c>
      <c r="C9" s="106"/>
      <c r="D9" s="106"/>
      <c r="E9" s="106"/>
      <c r="F9" s="106"/>
      <c r="G9" s="75">
        <v>20</v>
      </c>
      <c r="H9" s="75">
        <v>21.1</v>
      </c>
      <c r="I9" s="75">
        <v>17.899999999999999</v>
      </c>
      <c r="J9" s="75">
        <v>17.600000000000001</v>
      </c>
      <c r="K9" s="75">
        <v>18.899999999999999</v>
      </c>
      <c r="L9" s="67"/>
      <c r="M9" s="23"/>
      <c r="N9" s="23" t="s">
        <v>48</v>
      </c>
      <c r="O9" s="29"/>
    </row>
    <row r="10" spans="1:15" s="22" customFormat="1" ht="12.5" x14ac:dyDescent="0.25">
      <c r="A10" s="67"/>
      <c r="B10" s="106" t="s">
        <v>49</v>
      </c>
      <c r="C10" s="106"/>
      <c r="D10" s="106"/>
      <c r="E10" s="106"/>
      <c r="F10" s="106"/>
      <c r="G10" s="75">
        <v>80</v>
      </c>
      <c r="H10" s="75">
        <v>78.900000000000006</v>
      </c>
      <c r="I10" s="75">
        <v>82.1</v>
      </c>
      <c r="J10" s="75">
        <v>82.4</v>
      </c>
      <c r="K10" s="75">
        <v>81.099999999999994</v>
      </c>
      <c r="L10" s="67"/>
      <c r="M10" s="23"/>
      <c r="N10" s="23" t="s">
        <v>49</v>
      </c>
      <c r="O10" s="29"/>
    </row>
    <row r="11" spans="1:15" s="22" customFormat="1" ht="12.5" x14ac:dyDescent="0.25">
      <c r="A11" s="67"/>
      <c r="B11" s="67"/>
      <c r="C11" s="67"/>
      <c r="D11" s="67"/>
      <c r="E11" s="67"/>
      <c r="F11" s="67"/>
      <c r="G11" s="67"/>
      <c r="H11" s="67"/>
      <c r="I11" s="67"/>
      <c r="J11" s="67"/>
      <c r="K11" s="67"/>
      <c r="L11" s="67"/>
      <c r="M11" s="23"/>
      <c r="N11" s="23"/>
      <c r="O11" s="29"/>
    </row>
    <row r="12" spans="1:15" s="25" customFormat="1" x14ac:dyDescent="0.25">
      <c r="A12" s="67"/>
      <c r="B12" s="106" t="s">
        <v>24</v>
      </c>
      <c r="C12" s="106"/>
      <c r="D12" s="106"/>
      <c r="E12" s="106"/>
      <c r="F12" s="106"/>
      <c r="G12" s="73">
        <v>15411</v>
      </c>
      <c r="H12" s="73">
        <v>15213</v>
      </c>
      <c r="I12" s="73">
        <v>15302</v>
      </c>
      <c r="J12" s="73">
        <v>15801</v>
      </c>
      <c r="K12" s="73">
        <v>15588</v>
      </c>
      <c r="L12" s="67"/>
      <c r="M12" s="26"/>
      <c r="N12" s="26" t="s">
        <v>24</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67"/>
      <c r="C14" s="67"/>
      <c r="D14" s="67"/>
      <c r="E14" s="67"/>
      <c r="F14" s="67"/>
      <c r="G14" s="67"/>
      <c r="H14" s="67"/>
      <c r="I14" s="67"/>
      <c r="J14" s="67"/>
      <c r="K14" s="67"/>
      <c r="L14" s="67"/>
      <c r="M14" s="26"/>
      <c r="N14" s="26"/>
      <c r="O14" s="30"/>
    </row>
    <row r="15" spans="1:15" s="25" customFormat="1" ht="26" x14ac:dyDescent="0.3">
      <c r="A15" s="68"/>
      <c r="B15" s="108" t="s">
        <v>654</v>
      </c>
      <c r="C15" s="108"/>
      <c r="D15" s="108"/>
      <c r="E15" s="108"/>
      <c r="F15" s="108"/>
      <c r="G15" s="108"/>
      <c r="H15" s="108"/>
      <c r="I15" s="108"/>
      <c r="J15" s="108"/>
      <c r="K15" s="108"/>
      <c r="L15" s="68"/>
      <c r="M15" s="26" t="s">
        <v>654</v>
      </c>
      <c r="N15" s="26"/>
      <c r="O15" s="30"/>
    </row>
    <row r="16" spans="1:15" s="22" customFormat="1" ht="12.5" x14ac:dyDescent="0.25">
      <c r="A16" s="67"/>
      <c r="B16" s="67"/>
      <c r="C16" s="67"/>
      <c r="D16" s="67"/>
      <c r="E16" s="67"/>
      <c r="F16" s="67"/>
      <c r="G16" s="67"/>
      <c r="H16" s="67"/>
      <c r="I16" s="67"/>
      <c r="J16" s="67"/>
      <c r="K16" s="67"/>
      <c r="L16" s="67"/>
      <c r="M16" s="23"/>
      <c r="N16" s="23"/>
      <c r="O16" s="29"/>
    </row>
    <row r="17" spans="1:15" s="52" customFormat="1" x14ac:dyDescent="0.3">
      <c r="A17" s="69"/>
      <c r="B17" s="69"/>
      <c r="C17" s="69"/>
      <c r="D17" s="69"/>
      <c r="E17" s="69"/>
      <c r="F17" s="69"/>
      <c r="G17" s="107" t="s">
        <v>669</v>
      </c>
      <c r="H17" s="107"/>
      <c r="I17" s="107"/>
      <c r="J17" s="107"/>
      <c r="K17" s="107"/>
      <c r="L17" s="69"/>
    </row>
    <row r="18" spans="1:15" s="52" customFormat="1" x14ac:dyDescent="0.3">
      <c r="A18" s="69"/>
      <c r="B18" s="69"/>
      <c r="C18" s="69"/>
      <c r="D18" s="69"/>
      <c r="E18" s="69"/>
      <c r="F18" s="69"/>
      <c r="G18" s="70" t="s">
        <v>497</v>
      </c>
      <c r="H18" s="70" t="s">
        <v>498</v>
      </c>
      <c r="I18" s="70" t="s">
        <v>499</v>
      </c>
      <c r="J18" s="70" t="s">
        <v>500</v>
      </c>
      <c r="K18" s="70" t="s">
        <v>532</v>
      </c>
      <c r="L18" s="69"/>
    </row>
    <row r="19" spans="1:15" s="22" customFormat="1" ht="12.5" x14ac:dyDescent="0.25">
      <c r="A19" s="67"/>
      <c r="B19" s="106" t="s">
        <v>467</v>
      </c>
      <c r="C19" s="106"/>
      <c r="D19" s="106"/>
      <c r="E19" s="106"/>
      <c r="F19" s="106"/>
      <c r="G19" s="75">
        <v>80.7</v>
      </c>
      <c r="H19" s="75">
        <v>79.599999999999994</v>
      </c>
      <c r="I19" s="75">
        <v>82.9</v>
      </c>
      <c r="J19" s="75">
        <v>83.3</v>
      </c>
      <c r="K19" s="75">
        <v>82.2</v>
      </c>
      <c r="L19" s="67"/>
      <c r="M19" s="23"/>
      <c r="N19" s="23" t="s">
        <v>467</v>
      </c>
      <c r="O19" s="29"/>
    </row>
    <row r="20" spans="1:15" s="22" customFormat="1" ht="12.5" x14ac:dyDescent="0.25">
      <c r="A20" s="67"/>
      <c r="B20" s="106" t="s">
        <v>459</v>
      </c>
      <c r="C20" s="106"/>
      <c r="D20" s="106"/>
      <c r="E20" s="106"/>
      <c r="F20" s="106"/>
      <c r="G20" s="75">
        <v>13.5</v>
      </c>
      <c r="H20" s="75">
        <v>14.6</v>
      </c>
      <c r="I20" s="75">
        <v>11.5</v>
      </c>
      <c r="J20" s="75">
        <v>11.5</v>
      </c>
      <c r="K20" s="75">
        <v>12</v>
      </c>
      <c r="L20" s="67"/>
      <c r="M20" s="23"/>
      <c r="N20" s="23" t="s">
        <v>459</v>
      </c>
      <c r="O20" s="29"/>
    </row>
    <row r="21" spans="1:15" s="22" customFormat="1" ht="12.5" x14ac:dyDescent="0.25">
      <c r="A21" s="67"/>
      <c r="B21" s="106" t="s">
        <v>460</v>
      </c>
      <c r="C21" s="106"/>
      <c r="D21" s="106"/>
      <c r="E21" s="106"/>
      <c r="F21" s="106"/>
      <c r="G21" s="75">
        <v>1.7</v>
      </c>
      <c r="H21" s="75">
        <v>2</v>
      </c>
      <c r="I21" s="75">
        <v>1.6</v>
      </c>
      <c r="J21" s="75">
        <v>1.6</v>
      </c>
      <c r="K21" s="75">
        <v>2.1</v>
      </c>
      <c r="L21" s="67"/>
      <c r="M21" s="23"/>
      <c r="N21" s="23" t="s">
        <v>460</v>
      </c>
      <c r="O21" s="29"/>
    </row>
    <row r="22" spans="1:15" s="22" customFormat="1" ht="12.5" x14ac:dyDescent="0.25">
      <c r="A22" s="67"/>
      <c r="B22" s="106" t="s">
        <v>461</v>
      </c>
      <c r="C22" s="106"/>
      <c r="D22" s="106"/>
      <c r="E22" s="106"/>
      <c r="F22" s="106"/>
      <c r="G22" s="75">
        <v>0.5</v>
      </c>
      <c r="H22" s="75">
        <v>0.4</v>
      </c>
      <c r="I22" s="75">
        <v>0.4</v>
      </c>
      <c r="J22" s="75">
        <v>0.4</v>
      </c>
      <c r="K22" s="75">
        <v>0.4</v>
      </c>
      <c r="L22" s="67"/>
      <c r="M22" s="23"/>
      <c r="N22" s="23" t="s">
        <v>461</v>
      </c>
      <c r="O22" s="29"/>
    </row>
    <row r="23" spans="1:15" s="22" customFormat="1" ht="12.5" x14ac:dyDescent="0.25">
      <c r="A23" s="67"/>
      <c r="B23" s="106" t="s">
        <v>462</v>
      </c>
      <c r="C23" s="106"/>
      <c r="D23" s="106"/>
      <c r="E23" s="106"/>
      <c r="F23" s="106"/>
      <c r="G23" s="75">
        <v>0.3</v>
      </c>
      <c r="H23" s="75">
        <v>0.4</v>
      </c>
      <c r="I23" s="75">
        <v>0.3</v>
      </c>
      <c r="J23" s="75">
        <v>0.2</v>
      </c>
      <c r="K23" s="75">
        <v>0.3</v>
      </c>
      <c r="L23" s="67"/>
      <c r="M23" s="23"/>
      <c r="N23" s="23" t="s">
        <v>462</v>
      </c>
      <c r="O23" s="29"/>
    </row>
    <row r="24" spans="1:15" s="22" customFormat="1" ht="12.5" x14ac:dyDescent="0.25">
      <c r="A24" s="67"/>
      <c r="B24" s="106" t="s">
        <v>463</v>
      </c>
      <c r="C24" s="106"/>
      <c r="D24" s="106"/>
      <c r="E24" s="106"/>
      <c r="F24" s="106"/>
      <c r="G24" s="75">
        <v>1.1000000000000001</v>
      </c>
      <c r="H24" s="75">
        <v>0.8</v>
      </c>
      <c r="I24" s="75">
        <v>0.8</v>
      </c>
      <c r="J24" s="75">
        <v>0.6</v>
      </c>
      <c r="K24" s="75">
        <v>0.5</v>
      </c>
      <c r="L24" s="67"/>
      <c r="M24" s="23"/>
      <c r="N24" s="23" t="s">
        <v>463</v>
      </c>
      <c r="O24" s="29"/>
    </row>
    <row r="25" spans="1:15" s="22" customFormat="1" ht="12.5" x14ac:dyDescent="0.25">
      <c r="A25" s="67"/>
      <c r="B25" s="106" t="s">
        <v>475</v>
      </c>
      <c r="C25" s="106"/>
      <c r="D25" s="106"/>
      <c r="E25" s="106"/>
      <c r="F25" s="106"/>
      <c r="G25" s="75">
        <v>2.2000000000000002</v>
      </c>
      <c r="H25" s="75">
        <v>2.2000000000000002</v>
      </c>
      <c r="I25" s="75">
        <v>2.7</v>
      </c>
      <c r="J25" s="75">
        <v>2.4</v>
      </c>
      <c r="K25" s="75">
        <v>2.5</v>
      </c>
      <c r="L25" s="67"/>
      <c r="M25" s="23"/>
      <c r="N25" s="23" t="s">
        <v>475</v>
      </c>
      <c r="O25" s="29"/>
    </row>
    <row r="26" spans="1:15" s="22" customFormat="1" ht="12.5" x14ac:dyDescent="0.25">
      <c r="A26" s="67"/>
      <c r="B26" s="67"/>
      <c r="C26" s="67"/>
      <c r="D26" s="67"/>
      <c r="E26" s="67"/>
      <c r="F26" s="67"/>
      <c r="G26" s="67"/>
      <c r="H26" s="67"/>
      <c r="I26" s="67"/>
      <c r="J26" s="67"/>
      <c r="K26" s="67"/>
      <c r="L26" s="67"/>
      <c r="M26" s="23"/>
      <c r="N26" s="23"/>
      <c r="O26" s="29"/>
    </row>
    <row r="27" spans="1:15" s="22" customFormat="1" ht="12.5" x14ac:dyDescent="0.25">
      <c r="A27" s="67"/>
      <c r="B27" s="106" t="s">
        <v>24</v>
      </c>
      <c r="C27" s="106"/>
      <c r="D27" s="106"/>
      <c r="E27" s="106"/>
      <c r="F27" s="106"/>
      <c r="G27" s="73">
        <v>15267</v>
      </c>
      <c r="H27" s="73">
        <v>15083</v>
      </c>
      <c r="I27" s="73">
        <v>15162</v>
      </c>
      <c r="J27" s="73">
        <v>15618</v>
      </c>
      <c r="K27" s="73">
        <v>15374</v>
      </c>
      <c r="L27" s="67"/>
      <c r="M27" s="23"/>
      <c r="N27" s="23" t="s">
        <v>24</v>
      </c>
      <c r="O27" s="29"/>
    </row>
    <row r="28" spans="1:15" s="22" customFormat="1" ht="12.5" x14ac:dyDescent="0.25">
      <c r="A28" s="67"/>
      <c r="B28" s="106" t="s">
        <v>506</v>
      </c>
      <c r="C28" s="106"/>
      <c r="D28" s="106"/>
      <c r="E28" s="106"/>
      <c r="F28" s="106"/>
      <c r="G28" s="73">
        <v>12000</v>
      </c>
      <c r="H28" s="73">
        <v>11900</v>
      </c>
      <c r="I28" s="73">
        <v>13000</v>
      </c>
      <c r="J28" s="73">
        <v>11700</v>
      </c>
      <c r="K28" s="73">
        <v>13376</v>
      </c>
      <c r="L28" s="67"/>
      <c r="M28" s="23"/>
      <c r="N28" s="23" t="s">
        <v>506</v>
      </c>
      <c r="O28" s="29"/>
    </row>
    <row r="29" spans="1:15" s="22" customFormat="1" ht="12.5" x14ac:dyDescent="0.25">
      <c r="A29" s="67"/>
      <c r="B29" s="67"/>
      <c r="C29" s="67"/>
      <c r="D29" s="67"/>
      <c r="E29" s="67"/>
      <c r="F29" s="67"/>
      <c r="G29" s="67"/>
      <c r="H29" s="67"/>
      <c r="I29" s="67"/>
      <c r="J29" s="67"/>
      <c r="K29" s="67"/>
      <c r="L29" s="67"/>
      <c r="M29" s="23"/>
      <c r="N29" s="23"/>
      <c r="O29" s="29"/>
    </row>
    <row r="30" spans="1:15" s="22" customFormat="1" ht="12.5" x14ac:dyDescent="0.25">
      <c r="A30" s="67"/>
      <c r="B30" s="67"/>
      <c r="C30" s="67"/>
      <c r="D30" s="67"/>
      <c r="E30" s="67"/>
      <c r="F30" s="67"/>
      <c r="G30" s="67"/>
      <c r="H30" s="67"/>
      <c r="I30" s="67"/>
      <c r="J30" s="67"/>
      <c r="K30" s="67"/>
      <c r="L30" s="67"/>
      <c r="M30" s="23"/>
      <c r="N30" s="23"/>
      <c r="O30" s="29"/>
    </row>
    <row r="31" spans="1:15" s="25" customFormat="1" ht="52" x14ac:dyDescent="0.3">
      <c r="A31" s="68"/>
      <c r="B31" s="108" t="s">
        <v>655</v>
      </c>
      <c r="C31" s="108"/>
      <c r="D31" s="108"/>
      <c r="E31" s="108"/>
      <c r="F31" s="108"/>
      <c r="G31" s="108"/>
      <c r="H31" s="108"/>
      <c r="I31" s="108"/>
      <c r="J31" s="108"/>
      <c r="K31" s="108"/>
      <c r="L31" s="68"/>
      <c r="M31" s="26" t="s">
        <v>655</v>
      </c>
      <c r="N31" s="26"/>
      <c r="O31" s="30"/>
    </row>
    <row r="32" spans="1:15" s="22" customFormat="1" ht="12.5" x14ac:dyDescent="0.25">
      <c r="A32" s="67"/>
      <c r="B32" s="67"/>
      <c r="C32" s="67"/>
      <c r="D32" s="67"/>
      <c r="E32" s="67"/>
      <c r="F32" s="67"/>
      <c r="G32" s="67"/>
      <c r="H32" s="67"/>
      <c r="I32" s="67"/>
      <c r="J32" s="67"/>
      <c r="K32" s="67"/>
      <c r="L32" s="67"/>
      <c r="M32" s="23"/>
      <c r="N32" s="23"/>
      <c r="O32" s="29"/>
    </row>
    <row r="33" spans="1:15" s="52" customFormat="1" x14ac:dyDescent="0.3">
      <c r="A33" s="69"/>
      <c r="B33" s="69"/>
      <c r="C33" s="69"/>
      <c r="D33" s="69"/>
      <c r="E33" s="69"/>
      <c r="F33" s="69"/>
      <c r="G33" s="107" t="s">
        <v>669</v>
      </c>
      <c r="H33" s="107"/>
      <c r="I33" s="107"/>
      <c r="J33" s="107"/>
      <c r="K33" s="107"/>
      <c r="L33" s="69"/>
    </row>
    <row r="34" spans="1:15" s="52" customFormat="1" x14ac:dyDescent="0.3">
      <c r="A34" s="69"/>
      <c r="B34" s="69"/>
      <c r="C34" s="69"/>
      <c r="D34" s="69"/>
      <c r="E34" s="69"/>
      <c r="F34" s="69"/>
      <c r="G34" s="70">
        <v>2019</v>
      </c>
      <c r="H34" s="70">
        <v>2020</v>
      </c>
      <c r="I34" s="70">
        <v>2021</v>
      </c>
      <c r="J34" s="70">
        <v>2022</v>
      </c>
      <c r="K34" s="70">
        <v>2023</v>
      </c>
      <c r="L34" s="69"/>
    </row>
    <row r="35" spans="1:15" s="22" customFormat="1" ht="12.5" x14ac:dyDescent="0.25">
      <c r="A35" s="67"/>
      <c r="B35" s="106" t="s">
        <v>507</v>
      </c>
      <c r="C35" s="106"/>
      <c r="D35" s="106"/>
      <c r="E35" s="106"/>
      <c r="F35" s="106"/>
      <c r="G35" s="73">
        <v>5000</v>
      </c>
      <c r="H35" s="73">
        <v>5000</v>
      </c>
      <c r="I35" s="73">
        <v>4000</v>
      </c>
      <c r="J35" s="73">
        <v>4000</v>
      </c>
      <c r="K35" s="73">
        <v>5000</v>
      </c>
      <c r="L35" s="67"/>
      <c r="M35" s="23"/>
      <c r="N35" s="23" t="s">
        <v>507</v>
      </c>
      <c r="O35" s="29"/>
    </row>
    <row r="36" spans="1:15" s="22" customFormat="1" ht="12.5" x14ac:dyDescent="0.25">
      <c r="A36" s="67"/>
      <c r="B36" s="106" t="s">
        <v>24</v>
      </c>
      <c r="C36" s="106"/>
      <c r="D36" s="106"/>
      <c r="E36" s="106"/>
      <c r="F36" s="106"/>
      <c r="G36" s="73">
        <v>2012</v>
      </c>
      <c r="H36" s="73">
        <v>2150</v>
      </c>
      <c r="I36" s="73">
        <v>1604</v>
      </c>
      <c r="J36" s="73">
        <v>1681</v>
      </c>
      <c r="K36" s="73">
        <v>1864</v>
      </c>
      <c r="L36" s="67"/>
      <c r="M36" s="23"/>
      <c r="N36" s="23" t="s">
        <v>24</v>
      </c>
      <c r="O36" s="29"/>
    </row>
    <row r="37" spans="1:15" s="22" customFormat="1" ht="12.5" x14ac:dyDescent="0.25">
      <c r="A37" s="67"/>
      <c r="B37" s="106" t="s">
        <v>508</v>
      </c>
      <c r="C37" s="106"/>
      <c r="D37" s="106"/>
      <c r="E37" s="106"/>
      <c r="F37" s="106"/>
      <c r="G37" s="73">
        <v>10000</v>
      </c>
      <c r="H37" s="73">
        <v>10000</v>
      </c>
      <c r="I37" s="73">
        <v>11000</v>
      </c>
      <c r="J37" s="73">
        <v>12000</v>
      </c>
      <c r="K37" s="73">
        <v>13000</v>
      </c>
      <c r="L37" s="67"/>
      <c r="M37" s="23"/>
      <c r="N37" s="23" t="s">
        <v>508</v>
      </c>
      <c r="O37" s="29"/>
    </row>
    <row r="38" spans="1:15" s="22" customFormat="1" ht="12.5" x14ac:dyDescent="0.25">
      <c r="A38" s="67"/>
      <c r="B38" s="106" t="s">
        <v>24</v>
      </c>
      <c r="C38" s="106"/>
      <c r="D38" s="106"/>
      <c r="E38" s="106"/>
      <c r="F38" s="106"/>
      <c r="G38" s="73">
        <v>1086</v>
      </c>
      <c r="H38" s="73">
        <v>1147</v>
      </c>
      <c r="I38" s="73">
        <v>1096</v>
      </c>
      <c r="J38" s="73">
        <v>1008</v>
      </c>
      <c r="K38" s="73">
        <v>1009</v>
      </c>
      <c r="L38" s="67"/>
      <c r="M38" s="23"/>
      <c r="N38" s="23" t="s">
        <v>24</v>
      </c>
      <c r="O38" s="29"/>
    </row>
    <row r="39" spans="1:15" s="22" customFormat="1" ht="12.5" x14ac:dyDescent="0.25">
      <c r="A39" s="67"/>
      <c r="B39" s="106" t="s">
        <v>509</v>
      </c>
      <c r="C39" s="106"/>
      <c r="D39" s="106"/>
      <c r="E39" s="106"/>
      <c r="F39" s="106"/>
      <c r="G39" s="73">
        <v>150000</v>
      </c>
      <c r="H39" s="73">
        <v>160000</v>
      </c>
      <c r="I39" s="73">
        <v>175000</v>
      </c>
      <c r="J39" s="73">
        <v>190000</v>
      </c>
      <c r="K39" s="73">
        <v>192000</v>
      </c>
      <c r="L39" s="67"/>
      <c r="M39" s="23"/>
      <c r="N39" s="23" t="s">
        <v>509</v>
      </c>
      <c r="O39" s="29"/>
    </row>
    <row r="40" spans="1:15" s="22" customFormat="1" ht="12.5" x14ac:dyDescent="0.25">
      <c r="A40" s="67"/>
      <c r="B40" s="106" t="s">
        <v>24</v>
      </c>
      <c r="C40" s="106"/>
      <c r="D40" s="106"/>
      <c r="E40" s="106"/>
      <c r="F40" s="106"/>
      <c r="G40" s="73">
        <v>600</v>
      </c>
      <c r="H40" s="73">
        <v>558</v>
      </c>
      <c r="I40" s="73">
        <v>607</v>
      </c>
      <c r="J40" s="73">
        <v>524</v>
      </c>
      <c r="K40" s="73">
        <v>532</v>
      </c>
      <c r="L40" s="67"/>
      <c r="M40" s="23"/>
      <c r="N40" s="23" t="s">
        <v>24</v>
      </c>
      <c r="O40" s="29"/>
    </row>
    <row r="41" spans="1:15" s="22" customFormat="1" ht="12.5" x14ac:dyDescent="0.25">
      <c r="A41" s="67"/>
      <c r="B41" s="106" t="s">
        <v>510</v>
      </c>
      <c r="C41" s="106"/>
      <c r="D41" s="106"/>
      <c r="E41" s="106"/>
      <c r="F41" s="106"/>
      <c r="G41" s="73">
        <v>10000</v>
      </c>
      <c r="H41" s="73">
        <v>12000</v>
      </c>
      <c r="I41" s="73">
        <v>10000</v>
      </c>
      <c r="J41" s="73">
        <v>10000</v>
      </c>
      <c r="K41" s="73">
        <v>10000</v>
      </c>
      <c r="L41" s="67"/>
      <c r="M41" s="23"/>
      <c r="N41" s="23" t="s">
        <v>510</v>
      </c>
      <c r="O41" s="29"/>
    </row>
    <row r="42" spans="1:15" s="22" customFormat="1" ht="12.5" x14ac:dyDescent="0.25">
      <c r="A42" s="67"/>
      <c r="B42" s="106" t="s">
        <v>24</v>
      </c>
      <c r="C42" s="106"/>
      <c r="D42" s="106"/>
      <c r="E42" s="106"/>
      <c r="F42" s="106"/>
      <c r="G42" s="73">
        <v>385</v>
      </c>
      <c r="H42" s="73">
        <v>356</v>
      </c>
      <c r="I42" s="73">
        <v>171</v>
      </c>
      <c r="J42" s="73">
        <v>217</v>
      </c>
      <c r="K42" s="73">
        <v>293</v>
      </c>
      <c r="L42" s="67"/>
      <c r="M42" s="23"/>
      <c r="N42" s="23" t="s">
        <v>24</v>
      </c>
      <c r="O42" s="29"/>
    </row>
    <row r="43" spans="1:15" s="22" customFormat="1" ht="12.5" x14ac:dyDescent="0.25">
      <c r="A43" s="67"/>
      <c r="B43" s="106" t="s">
        <v>511</v>
      </c>
      <c r="C43" s="106"/>
      <c r="D43" s="106"/>
      <c r="E43" s="106"/>
      <c r="F43" s="106"/>
      <c r="G43" s="73">
        <v>9000</v>
      </c>
      <c r="H43" s="73">
        <v>9000</v>
      </c>
      <c r="I43" s="73">
        <v>8000</v>
      </c>
      <c r="J43" s="73">
        <v>9000</v>
      </c>
      <c r="K43" s="73">
        <v>10000</v>
      </c>
      <c r="L43" s="67"/>
      <c r="M43" s="23"/>
      <c r="N43" s="23" t="s">
        <v>511</v>
      </c>
      <c r="O43" s="29"/>
    </row>
    <row r="44" spans="1:15" s="22" customFormat="1" ht="12.5" x14ac:dyDescent="0.25">
      <c r="A44" s="67"/>
      <c r="B44" s="106" t="s">
        <v>24</v>
      </c>
      <c r="C44" s="106"/>
      <c r="D44" s="106"/>
      <c r="E44" s="106"/>
      <c r="F44" s="106"/>
      <c r="G44" s="73">
        <v>144</v>
      </c>
      <c r="H44" s="73">
        <v>133</v>
      </c>
      <c r="I44" s="73">
        <v>131</v>
      </c>
      <c r="J44" s="73">
        <v>137</v>
      </c>
      <c r="K44" s="73">
        <v>173</v>
      </c>
      <c r="L44" s="67"/>
      <c r="M44" s="23"/>
      <c r="N44" s="23" t="s">
        <v>24</v>
      </c>
      <c r="O44" s="29"/>
    </row>
    <row r="45" spans="1:15" s="22" customFormat="1" ht="12.5" x14ac:dyDescent="0.25">
      <c r="A45" s="67"/>
      <c r="B45" s="106" t="s">
        <v>512</v>
      </c>
      <c r="C45" s="106"/>
      <c r="D45" s="106"/>
      <c r="E45" s="106"/>
      <c r="F45" s="106"/>
      <c r="G45" s="73">
        <v>12000</v>
      </c>
      <c r="H45" s="73">
        <v>11900</v>
      </c>
      <c r="I45" s="73">
        <v>13000</v>
      </c>
      <c r="J45" s="73">
        <v>11700</v>
      </c>
      <c r="K45" s="73">
        <v>13376</v>
      </c>
      <c r="L45" s="67"/>
      <c r="M45" s="23"/>
      <c r="N45" s="23" t="s">
        <v>512</v>
      </c>
      <c r="O45" s="29"/>
    </row>
    <row r="46" spans="1:15" s="22" customFormat="1" ht="12.5" x14ac:dyDescent="0.25">
      <c r="A46" s="67"/>
      <c r="B46" s="106" t="s">
        <v>24</v>
      </c>
      <c r="C46" s="106"/>
      <c r="D46" s="106"/>
      <c r="E46" s="106"/>
      <c r="F46" s="106"/>
      <c r="G46" s="73">
        <v>2940</v>
      </c>
      <c r="H46" s="73">
        <v>3084</v>
      </c>
      <c r="I46" s="73">
        <v>2600</v>
      </c>
      <c r="J46" s="73">
        <v>2605</v>
      </c>
      <c r="K46" s="73">
        <v>2738</v>
      </c>
      <c r="L46" s="67"/>
      <c r="M46" s="23"/>
      <c r="N46" s="23" t="s">
        <v>24</v>
      </c>
      <c r="O46" s="29"/>
    </row>
    <row r="47" spans="1:15" s="22" customFormat="1" ht="12.5" x14ac:dyDescent="0.25">
      <c r="A47" s="67"/>
      <c r="B47" s="67"/>
      <c r="C47" s="67"/>
      <c r="D47" s="67"/>
      <c r="E47" s="67"/>
      <c r="F47" s="67"/>
      <c r="G47" s="67"/>
      <c r="H47" s="67"/>
      <c r="I47" s="67"/>
      <c r="J47" s="67"/>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5" customFormat="1" x14ac:dyDescent="0.3">
      <c r="A49" s="68"/>
      <c r="B49" s="108" t="s">
        <v>656</v>
      </c>
      <c r="C49" s="108"/>
      <c r="D49" s="108"/>
      <c r="E49" s="108"/>
      <c r="F49" s="108"/>
      <c r="G49" s="108"/>
      <c r="H49" s="108"/>
      <c r="I49" s="108"/>
      <c r="J49" s="108"/>
      <c r="K49" s="108"/>
      <c r="L49" s="68"/>
      <c r="M49" s="26" t="s">
        <v>656</v>
      </c>
      <c r="N49" s="26"/>
      <c r="O49" s="30"/>
    </row>
    <row r="50" spans="1:15" s="22" customFormat="1" ht="12.5" x14ac:dyDescent="0.25">
      <c r="A50" s="67"/>
      <c r="B50" s="67"/>
      <c r="C50" s="67"/>
      <c r="D50" s="67"/>
      <c r="E50" s="67"/>
      <c r="F50" s="67"/>
      <c r="G50" s="67"/>
      <c r="H50" s="67"/>
      <c r="I50" s="67"/>
      <c r="J50" s="67"/>
      <c r="K50" s="67"/>
      <c r="L50" s="67"/>
      <c r="M50" s="23"/>
      <c r="N50" s="23"/>
      <c r="O50" s="29"/>
    </row>
    <row r="51" spans="1:15" s="52" customFormat="1" x14ac:dyDescent="0.3">
      <c r="A51" s="69"/>
      <c r="B51" s="69"/>
      <c r="C51" s="69"/>
      <c r="D51" s="69"/>
      <c r="E51" s="69"/>
      <c r="F51" s="69"/>
      <c r="G51" s="107" t="s">
        <v>669</v>
      </c>
      <c r="H51" s="107"/>
      <c r="I51" s="107"/>
      <c r="J51" s="107"/>
      <c r="K51" s="107"/>
      <c r="L51" s="69"/>
    </row>
    <row r="52" spans="1:15" s="52" customFormat="1" x14ac:dyDescent="0.3">
      <c r="A52" s="69"/>
      <c r="B52" s="69"/>
      <c r="C52" s="69"/>
      <c r="D52" s="69"/>
      <c r="E52" s="69"/>
      <c r="F52" s="69"/>
      <c r="G52" s="70" t="s">
        <v>497</v>
      </c>
      <c r="H52" s="70" t="s">
        <v>498</v>
      </c>
      <c r="I52" s="70" t="s">
        <v>499</v>
      </c>
      <c r="J52" s="70" t="s">
        <v>500</v>
      </c>
      <c r="K52" s="70" t="s">
        <v>532</v>
      </c>
      <c r="L52" s="69"/>
    </row>
    <row r="53" spans="1:15" s="22" customFormat="1" ht="12.5" x14ac:dyDescent="0.25">
      <c r="A53" s="67"/>
      <c r="B53" s="106" t="s">
        <v>48</v>
      </c>
      <c r="C53" s="106"/>
      <c r="D53" s="106"/>
      <c r="E53" s="106"/>
      <c r="F53" s="106"/>
      <c r="G53" s="75">
        <v>43.9</v>
      </c>
      <c r="H53" s="75">
        <v>44.9</v>
      </c>
      <c r="I53" s="75">
        <v>46.7</v>
      </c>
      <c r="J53" s="75">
        <v>49</v>
      </c>
      <c r="K53" s="75">
        <v>56</v>
      </c>
      <c r="L53" s="67"/>
      <c r="M53" s="23"/>
      <c r="N53" s="23" t="s">
        <v>48</v>
      </c>
      <c r="O53" s="29"/>
    </row>
    <row r="54" spans="1:15" s="22" customFormat="1" ht="12.5" x14ac:dyDescent="0.25">
      <c r="A54" s="67"/>
      <c r="B54" s="106" t="s">
        <v>49</v>
      </c>
      <c r="C54" s="106"/>
      <c r="D54" s="106"/>
      <c r="E54" s="106"/>
      <c r="F54" s="106"/>
      <c r="G54" s="75">
        <v>56.1</v>
      </c>
      <c r="H54" s="75">
        <v>55.1</v>
      </c>
      <c r="I54" s="75">
        <v>53.3</v>
      </c>
      <c r="J54" s="75">
        <v>51</v>
      </c>
      <c r="K54" s="75">
        <v>44</v>
      </c>
      <c r="L54" s="67"/>
      <c r="M54" s="23"/>
      <c r="N54" s="23" t="s">
        <v>49</v>
      </c>
      <c r="O54" s="29"/>
    </row>
    <row r="55" spans="1:15" s="22" customFormat="1" ht="12.5" x14ac:dyDescent="0.25">
      <c r="A55" s="67"/>
      <c r="B55" s="67"/>
      <c r="C55" s="67"/>
      <c r="D55" s="67"/>
      <c r="E55" s="67"/>
      <c r="F55" s="67"/>
      <c r="G55" s="67"/>
      <c r="H55" s="67"/>
      <c r="I55" s="67"/>
      <c r="J55" s="67"/>
      <c r="K55" s="67"/>
      <c r="L55" s="67"/>
      <c r="M55" s="23"/>
      <c r="N55" s="23"/>
      <c r="O55" s="29"/>
    </row>
    <row r="56" spans="1:15" s="22" customFormat="1" ht="12.5" x14ac:dyDescent="0.25">
      <c r="A56" s="67"/>
      <c r="B56" s="106" t="s">
        <v>24</v>
      </c>
      <c r="C56" s="106"/>
      <c r="D56" s="106"/>
      <c r="E56" s="106"/>
      <c r="F56" s="106"/>
      <c r="G56" s="73">
        <v>11558</v>
      </c>
      <c r="H56" s="73">
        <v>11396</v>
      </c>
      <c r="I56" s="73">
        <v>11349</v>
      </c>
      <c r="J56" s="73">
        <v>11458</v>
      </c>
      <c r="K56" s="73">
        <v>11265</v>
      </c>
      <c r="L56" s="67"/>
      <c r="M56" s="23"/>
      <c r="N56" s="23" t="s">
        <v>24</v>
      </c>
      <c r="O56" s="29"/>
    </row>
    <row r="57" spans="1:15" s="22" customFormat="1" ht="12.5" x14ac:dyDescent="0.25">
      <c r="A57" s="67"/>
      <c r="B57" s="67"/>
      <c r="C57" s="67"/>
      <c r="D57" s="67"/>
      <c r="E57" s="67"/>
      <c r="F57" s="67"/>
      <c r="G57" s="67"/>
      <c r="H57" s="67"/>
      <c r="I57" s="67"/>
      <c r="J57" s="67"/>
      <c r="K57" s="67"/>
      <c r="L57" s="67"/>
      <c r="M57" s="23"/>
      <c r="N57" s="23"/>
      <c r="O57" s="29"/>
    </row>
    <row r="58" spans="1:15" s="22" customFormat="1" ht="12.5" x14ac:dyDescent="0.25">
      <c r="A58" s="67"/>
      <c r="B58" s="67"/>
      <c r="C58" s="67"/>
      <c r="D58" s="67"/>
      <c r="E58" s="67"/>
      <c r="F58" s="67"/>
      <c r="G58" s="67"/>
      <c r="H58" s="67"/>
      <c r="I58" s="67"/>
      <c r="J58" s="67"/>
      <c r="K58" s="67"/>
      <c r="L58" s="67"/>
      <c r="M58" s="23"/>
      <c r="N58" s="23"/>
      <c r="O58" s="29"/>
    </row>
    <row r="59" spans="1:15" s="25" customFormat="1" ht="26" x14ac:dyDescent="0.3">
      <c r="A59" s="68"/>
      <c r="B59" s="108" t="s">
        <v>657</v>
      </c>
      <c r="C59" s="108"/>
      <c r="D59" s="108"/>
      <c r="E59" s="108"/>
      <c r="F59" s="108"/>
      <c r="G59" s="108"/>
      <c r="H59" s="108"/>
      <c r="I59" s="108"/>
      <c r="J59" s="108"/>
      <c r="K59" s="108"/>
      <c r="L59" s="68"/>
      <c r="M59" s="26" t="s">
        <v>657</v>
      </c>
      <c r="N59" s="26"/>
      <c r="O59" s="30"/>
    </row>
    <row r="60" spans="1:15" s="22" customFormat="1" ht="12.5" x14ac:dyDescent="0.25">
      <c r="A60" s="67"/>
      <c r="B60" s="67"/>
      <c r="C60" s="67"/>
      <c r="D60" s="67"/>
      <c r="E60" s="67"/>
      <c r="F60" s="67"/>
      <c r="G60" s="67"/>
      <c r="H60" s="67"/>
      <c r="I60" s="67"/>
      <c r="J60" s="67"/>
      <c r="K60" s="67"/>
      <c r="L60" s="67"/>
      <c r="M60" s="23"/>
      <c r="N60" s="23"/>
      <c r="O60" s="29"/>
    </row>
    <row r="61" spans="1:15" s="52" customFormat="1" x14ac:dyDescent="0.3">
      <c r="A61" s="69"/>
      <c r="B61" s="69"/>
      <c r="C61" s="69"/>
      <c r="D61" s="69"/>
      <c r="E61" s="69"/>
      <c r="F61" s="69"/>
      <c r="G61" s="107" t="s">
        <v>669</v>
      </c>
      <c r="H61" s="107"/>
      <c r="I61" s="107"/>
      <c r="J61" s="107"/>
      <c r="K61" s="107"/>
      <c r="L61" s="69"/>
    </row>
    <row r="62" spans="1:15" s="52" customFormat="1" x14ac:dyDescent="0.3">
      <c r="A62" s="69"/>
      <c r="B62" s="69"/>
      <c r="C62" s="69"/>
      <c r="D62" s="69"/>
      <c r="E62" s="69"/>
      <c r="F62" s="69"/>
      <c r="G62" s="70" t="s">
        <v>497</v>
      </c>
      <c r="H62" s="70" t="s">
        <v>498</v>
      </c>
      <c r="I62" s="70" t="s">
        <v>499</v>
      </c>
      <c r="J62" s="70" t="s">
        <v>500</v>
      </c>
      <c r="K62" s="70" t="s">
        <v>532</v>
      </c>
      <c r="L62" s="69"/>
    </row>
    <row r="63" spans="1:15" s="22" customFormat="1" ht="12.5" x14ac:dyDescent="0.25">
      <c r="A63" s="67"/>
      <c r="B63" s="106" t="s">
        <v>476</v>
      </c>
      <c r="C63" s="106"/>
      <c r="D63" s="106"/>
      <c r="E63" s="106"/>
      <c r="F63" s="106"/>
      <c r="G63" s="75">
        <v>76.3</v>
      </c>
      <c r="H63" s="75">
        <v>79.3</v>
      </c>
      <c r="I63" s="75">
        <v>83.9</v>
      </c>
      <c r="J63" s="75">
        <v>83.9</v>
      </c>
      <c r="K63" s="75">
        <v>86</v>
      </c>
      <c r="L63" s="67"/>
      <c r="M63" s="23"/>
      <c r="N63" s="23" t="s">
        <v>476</v>
      </c>
      <c r="O63" s="29"/>
    </row>
    <row r="64" spans="1:15" s="22" customFormat="1" ht="12.5" x14ac:dyDescent="0.25">
      <c r="A64" s="67"/>
      <c r="B64" s="106" t="s">
        <v>477</v>
      </c>
      <c r="C64" s="106"/>
      <c r="D64" s="106"/>
      <c r="E64" s="106"/>
      <c r="F64" s="106"/>
      <c r="G64" s="75">
        <v>4.2</v>
      </c>
      <c r="H64" s="75">
        <v>3.5</v>
      </c>
      <c r="I64" s="75">
        <v>2.1</v>
      </c>
      <c r="J64" s="75">
        <v>2.4</v>
      </c>
      <c r="K64" s="75">
        <v>1.4</v>
      </c>
      <c r="L64" s="67"/>
      <c r="M64" s="23"/>
      <c r="N64" s="23" t="s">
        <v>477</v>
      </c>
      <c r="O64" s="29"/>
    </row>
    <row r="65" spans="1:15" s="22" customFormat="1" ht="12.5" x14ac:dyDescent="0.25">
      <c r="A65" s="67"/>
      <c r="B65" s="106" t="s">
        <v>478</v>
      </c>
      <c r="C65" s="106"/>
      <c r="D65" s="106"/>
      <c r="E65" s="106"/>
      <c r="F65" s="106"/>
      <c r="G65" s="75">
        <v>0.4</v>
      </c>
      <c r="H65" s="75">
        <v>0.5</v>
      </c>
      <c r="I65" s="75">
        <v>0.4</v>
      </c>
      <c r="J65" s="75">
        <v>0.3</v>
      </c>
      <c r="K65" s="75">
        <v>0.3</v>
      </c>
      <c r="L65" s="67"/>
      <c r="M65" s="23"/>
      <c r="N65" s="23" t="s">
        <v>478</v>
      </c>
      <c r="O65" s="29"/>
    </row>
    <row r="66" spans="1:15" s="22" customFormat="1" ht="12.5" x14ac:dyDescent="0.25">
      <c r="A66" s="67"/>
      <c r="B66" s="106" t="s">
        <v>479</v>
      </c>
      <c r="C66" s="106"/>
      <c r="D66" s="106"/>
      <c r="E66" s="106"/>
      <c r="F66" s="106"/>
      <c r="G66" s="75">
        <v>1</v>
      </c>
      <c r="H66" s="75">
        <v>1.1000000000000001</v>
      </c>
      <c r="I66" s="75">
        <v>1</v>
      </c>
      <c r="J66" s="75">
        <v>0.8</v>
      </c>
      <c r="K66" s="75">
        <v>0.7</v>
      </c>
      <c r="L66" s="67"/>
      <c r="M66" s="23"/>
      <c r="N66" s="23" t="s">
        <v>479</v>
      </c>
      <c r="O66" s="29"/>
    </row>
    <row r="67" spans="1:15" s="22" customFormat="1" ht="12.5" x14ac:dyDescent="0.25">
      <c r="A67" s="67"/>
      <c r="B67" s="106" t="s">
        <v>480</v>
      </c>
      <c r="C67" s="106"/>
      <c r="D67" s="106"/>
      <c r="E67" s="106"/>
      <c r="F67" s="106"/>
      <c r="G67" s="75">
        <v>0.1</v>
      </c>
      <c r="H67" s="75">
        <v>0.1</v>
      </c>
      <c r="I67" s="75">
        <v>0.1</v>
      </c>
      <c r="J67" s="75">
        <v>0</v>
      </c>
      <c r="K67" s="75">
        <v>0</v>
      </c>
      <c r="L67" s="67"/>
      <c r="M67" s="23"/>
      <c r="N67" s="23" t="s">
        <v>480</v>
      </c>
      <c r="O67" s="29"/>
    </row>
    <row r="68" spans="1:15" s="22" customFormat="1" ht="12.5" x14ac:dyDescent="0.25">
      <c r="A68" s="67"/>
      <c r="B68" s="106" t="s">
        <v>481</v>
      </c>
      <c r="C68" s="106"/>
      <c r="D68" s="106"/>
      <c r="E68" s="106"/>
      <c r="F68" s="106"/>
      <c r="G68" s="75">
        <v>6.8</v>
      </c>
      <c r="H68" s="75">
        <v>6</v>
      </c>
      <c r="I68" s="75">
        <v>4.5</v>
      </c>
      <c r="J68" s="75">
        <v>4.5999999999999996</v>
      </c>
      <c r="K68" s="75">
        <v>4.0999999999999996</v>
      </c>
      <c r="L68" s="67"/>
      <c r="M68" s="23"/>
      <c r="N68" s="23" t="s">
        <v>481</v>
      </c>
      <c r="O68" s="29"/>
    </row>
    <row r="69" spans="1:15" s="22" customFormat="1" ht="12.5" x14ac:dyDescent="0.25">
      <c r="A69" s="67"/>
      <c r="B69" s="106" t="s">
        <v>482</v>
      </c>
      <c r="C69" s="106"/>
      <c r="D69" s="106"/>
      <c r="E69" s="106"/>
      <c r="F69" s="106"/>
      <c r="G69" s="75">
        <v>8.6999999999999993</v>
      </c>
      <c r="H69" s="75">
        <v>7.2</v>
      </c>
      <c r="I69" s="75">
        <v>5.8</v>
      </c>
      <c r="J69" s="75">
        <v>5.8</v>
      </c>
      <c r="K69" s="75">
        <v>5.2</v>
      </c>
      <c r="L69" s="67"/>
      <c r="M69" s="23"/>
      <c r="N69" s="23" t="s">
        <v>482</v>
      </c>
      <c r="O69" s="29"/>
    </row>
    <row r="70" spans="1:15" s="22" customFormat="1" ht="12.5" x14ac:dyDescent="0.25">
      <c r="A70" s="67"/>
      <c r="B70" s="106" t="s">
        <v>483</v>
      </c>
      <c r="C70" s="106"/>
      <c r="D70" s="106"/>
      <c r="E70" s="106"/>
      <c r="F70" s="106"/>
      <c r="G70" s="75">
        <v>0.4</v>
      </c>
      <c r="H70" s="75">
        <v>0.3</v>
      </c>
      <c r="I70" s="75">
        <v>0.3</v>
      </c>
      <c r="J70" s="75">
        <v>0.3</v>
      </c>
      <c r="K70" s="75">
        <v>0.4</v>
      </c>
      <c r="L70" s="67"/>
      <c r="M70" s="23"/>
      <c r="N70" s="23" t="s">
        <v>483</v>
      </c>
      <c r="O70" s="29"/>
    </row>
    <row r="71" spans="1:15" s="22" customFormat="1" ht="12.5" x14ac:dyDescent="0.25">
      <c r="A71" s="67"/>
      <c r="B71" s="106" t="s">
        <v>31</v>
      </c>
      <c r="C71" s="106"/>
      <c r="D71" s="106"/>
      <c r="E71" s="106"/>
      <c r="F71" s="106"/>
      <c r="G71" s="75">
        <v>2.1</v>
      </c>
      <c r="H71" s="75">
        <v>2.1</v>
      </c>
      <c r="I71" s="75">
        <v>1.8</v>
      </c>
      <c r="J71" s="75">
        <v>1.8</v>
      </c>
      <c r="K71" s="75">
        <v>1.9</v>
      </c>
      <c r="L71" s="67"/>
      <c r="M71" s="23"/>
      <c r="N71" s="23" t="s">
        <v>31</v>
      </c>
      <c r="O71" s="29"/>
    </row>
    <row r="72" spans="1:15" s="22" customFormat="1" ht="12.5" x14ac:dyDescent="0.25">
      <c r="A72" s="67"/>
      <c r="B72" s="67"/>
      <c r="C72" s="67"/>
      <c r="D72" s="67"/>
      <c r="E72" s="67"/>
      <c r="F72" s="67"/>
      <c r="G72" s="67"/>
      <c r="H72" s="67"/>
      <c r="I72" s="67"/>
      <c r="J72" s="67"/>
      <c r="K72" s="67"/>
      <c r="L72" s="67"/>
      <c r="M72" s="23"/>
      <c r="N72" s="23"/>
      <c r="O72" s="29"/>
    </row>
    <row r="73" spans="1:15" s="22" customFormat="1" ht="12.5" x14ac:dyDescent="0.25">
      <c r="A73" s="67"/>
      <c r="B73" s="106" t="s">
        <v>24</v>
      </c>
      <c r="C73" s="106"/>
      <c r="D73" s="106"/>
      <c r="E73" s="106"/>
      <c r="F73" s="106"/>
      <c r="G73" s="73">
        <v>5006</v>
      </c>
      <c r="H73" s="73">
        <v>5060</v>
      </c>
      <c r="I73" s="73">
        <v>5226</v>
      </c>
      <c r="J73" s="73">
        <v>5536</v>
      </c>
      <c r="K73" s="73">
        <v>6222</v>
      </c>
      <c r="L73" s="67"/>
      <c r="M73" s="23"/>
      <c r="N73" s="23" t="s">
        <v>24</v>
      </c>
      <c r="O73" s="29"/>
    </row>
    <row r="74" spans="1:15" s="22" customFormat="1" ht="12.5"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jUJODpP5Ooz3mpzi1bpgHZKZGi4nRjG2Ktiyi+xdcWEVlv65KXEO3qhpe1GJC/0WjvgJQXqS697tljzE0rITzA==" saltValue="QUtsEUknErvBfQJiRyKCuw==" spinCount="100000" sheet="1" objects="1" scenarios="1"/>
  <mergeCells count="50">
    <mergeCell ref="B9:F9"/>
    <mergeCell ref="A1:B2"/>
    <mergeCell ref="C1:J1"/>
    <mergeCell ref="C2:K2"/>
    <mergeCell ref="B5:K5"/>
    <mergeCell ref="G7:K7"/>
    <mergeCell ref="B27:F27"/>
    <mergeCell ref="B10:F10"/>
    <mergeCell ref="B12:F12"/>
    <mergeCell ref="B15:K15"/>
    <mergeCell ref="G17:K17"/>
    <mergeCell ref="B19:F19"/>
    <mergeCell ref="B20:F20"/>
    <mergeCell ref="B21:F21"/>
    <mergeCell ref="B22:F22"/>
    <mergeCell ref="B23:F23"/>
    <mergeCell ref="B24:F24"/>
    <mergeCell ref="B25:F25"/>
    <mergeCell ref="B43:F43"/>
    <mergeCell ref="B28:F28"/>
    <mergeCell ref="B31:K31"/>
    <mergeCell ref="G33:K33"/>
    <mergeCell ref="B35:F35"/>
    <mergeCell ref="B36:F36"/>
    <mergeCell ref="B37:F37"/>
    <mergeCell ref="B38:F38"/>
    <mergeCell ref="B39:F39"/>
    <mergeCell ref="B40:F40"/>
    <mergeCell ref="B41:F41"/>
    <mergeCell ref="B42:F42"/>
    <mergeCell ref="B64:F64"/>
    <mergeCell ref="B44:F44"/>
    <mergeCell ref="B45:F45"/>
    <mergeCell ref="B46:F46"/>
    <mergeCell ref="B49:K49"/>
    <mergeCell ref="G51:K51"/>
    <mergeCell ref="B53:F53"/>
    <mergeCell ref="B54:F54"/>
    <mergeCell ref="B56:F56"/>
    <mergeCell ref="B59:K59"/>
    <mergeCell ref="G61:K61"/>
    <mergeCell ref="B63:F63"/>
    <mergeCell ref="B71:F71"/>
    <mergeCell ref="B73:F73"/>
    <mergeCell ref="B65:F65"/>
    <mergeCell ref="B66:F66"/>
    <mergeCell ref="B67:F67"/>
    <mergeCell ref="B68:F68"/>
    <mergeCell ref="B69:F69"/>
    <mergeCell ref="B70:F70"/>
  </mergeCells>
  <pageMargins left="0.2" right="0.2" top="0.25" bottom="0.35" header="0.3" footer="0.45"/>
  <pageSetup scale="9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ABA3-5876-4C04-B25D-9B41B739FA73}">
  <sheetPr codeName="Sheet38"/>
  <dimension ref="A1:Q369"/>
  <sheetViews>
    <sheetView showGridLines="0"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692</v>
      </c>
      <c r="B1" s="109"/>
      <c r="C1" s="110" t="s">
        <v>239</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658</v>
      </c>
      <c r="C5" s="108"/>
      <c r="D5" s="108"/>
      <c r="E5" s="108"/>
      <c r="F5" s="108"/>
      <c r="G5" s="108"/>
      <c r="H5" s="108"/>
      <c r="I5" s="108"/>
      <c r="J5" s="108"/>
      <c r="K5" s="108"/>
      <c r="L5" s="68"/>
      <c r="M5" s="26" t="s">
        <v>658</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533</v>
      </c>
      <c r="C9" s="106"/>
      <c r="D9" s="106"/>
      <c r="E9" s="106"/>
      <c r="F9" s="106"/>
      <c r="G9" s="75" t="s">
        <v>673</v>
      </c>
      <c r="H9" s="75" t="s">
        <v>673</v>
      </c>
      <c r="I9" s="75" t="s">
        <v>673</v>
      </c>
      <c r="J9" s="75">
        <v>45.8</v>
      </c>
      <c r="K9" s="75">
        <v>45.3</v>
      </c>
      <c r="L9" s="67"/>
      <c r="M9" s="23"/>
      <c r="N9" s="23" t="s">
        <v>533</v>
      </c>
      <c r="O9" s="29"/>
    </row>
    <row r="10" spans="1:15" s="25" customFormat="1" x14ac:dyDescent="0.25">
      <c r="A10" s="67"/>
      <c r="B10" s="106" t="s">
        <v>534</v>
      </c>
      <c r="C10" s="106"/>
      <c r="D10" s="106"/>
      <c r="E10" s="106"/>
      <c r="F10" s="106"/>
      <c r="G10" s="75" t="s">
        <v>673</v>
      </c>
      <c r="H10" s="75" t="s">
        <v>673</v>
      </c>
      <c r="I10" s="75" t="s">
        <v>673</v>
      </c>
      <c r="J10" s="75">
        <v>53.2</v>
      </c>
      <c r="K10" s="75">
        <v>53.5</v>
      </c>
      <c r="L10" s="67"/>
      <c r="M10" s="26"/>
      <c r="N10" s="26" t="s">
        <v>534</v>
      </c>
      <c r="O10" s="30"/>
    </row>
    <row r="11" spans="1:15" s="25" customFormat="1" x14ac:dyDescent="0.25">
      <c r="A11" s="67"/>
      <c r="B11" s="106" t="s">
        <v>535</v>
      </c>
      <c r="C11" s="106"/>
      <c r="D11" s="106"/>
      <c r="E11" s="106"/>
      <c r="F11" s="106"/>
      <c r="G11" s="75" t="s">
        <v>673</v>
      </c>
      <c r="H11" s="75" t="s">
        <v>673</v>
      </c>
      <c r="I11" s="75" t="s">
        <v>673</v>
      </c>
      <c r="J11" s="75">
        <v>0.1</v>
      </c>
      <c r="K11" s="75">
        <v>0.1</v>
      </c>
      <c r="L11" s="67"/>
      <c r="M11" s="26"/>
      <c r="N11" s="26" t="s">
        <v>535</v>
      </c>
      <c r="O11" s="30"/>
    </row>
    <row r="12" spans="1:15" s="25" customFormat="1" x14ac:dyDescent="0.25">
      <c r="A12" s="67"/>
      <c r="B12" s="106" t="s">
        <v>536</v>
      </c>
      <c r="C12" s="106"/>
      <c r="D12" s="106"/>
      <c r="E12" s="106"/>
      <c r="F12" s="106"/>
      <c r="G12" s="75" t="s">
        <v>673</v>
      </c>
      <c r="H12" s="75" t="s">
        <v>673</v>
      </c>
      <c r="I12" s="75" t="s">
        <v>673</v>
      </c>
      <c r="J12" s="75">
        <v>0</v>
      </c>
      <c r="K12" s="75">
        <v>0.1</v>
      </c>
      <c r="L12" s="67"/>
      <c r="M12" s="26"/>
      <c r="N12" s="26" t="s">
        <v>536</v>
      </c>
      <c r="O12" s="30"/>
    </row>
    <row r="13" spans="1:15" s="22" customFormat="1" ht="12.5" x14ac:dyDescent="0.25">
      <c r="A13" s="67"/>
      <c r="B13" s="106" t="s">
        <v>537</v>
      </c>
      <c r="C13" s="106"/>
      <c r="D13" s="106"/>
      <c r="E13" s="106"/>
      <c r="F13" s="106"/>
      <c r="G13" s="75" t="s">
        <v>673</v>
      </c>
      <c r="H13" s="75" t="s">
        <v>673</v>
      </c>
      <c r="I13" s="75" t="s">
        <v>673</v>
      </c>
      <c r="J13" s="75">
        <v>0.1</v>
      </c>
      <c r="K13" s="75">
        <v>0.1</v>
      </c>
      <c r="L13" s="67"/>
      <c r="M13" s="23"/>
      <c r="N13" s="23" t="s">
        <v>537</v>
      </c>
      <c r="O13" s="29"/>
    </row>
    <row r="14" spans="1:15" s="22" customFormat="1" ht="12.5" x14ac:dyDescent="0.25">
      <c r="A14" s="67"/>
      <c r="B14" s="106" t="s">
        <v>538</v>
      </c>
      <c r="C14" s="106"/>
      <c r="D14" s="106"/>
      <c r="E14" s="106"/>
      <c r="F14" s="106"/>
      <c r="G14" s="75" t="s">
        <v>673</v>
      </c>
      <c r="H14" s="75" t="s">
        <v>673</v>
      </c>
      <c r="I14" s="75" t="s">
        <v>673</v>
      </c>
      <c r="J14" s="75">
        <v>0.3</v>
      </c>
      <c r="K14" s="75">
        <v>0.4</v>
      </c>
      <c r="L14" s="67"/>
      <c r="M14" s="23"/>
      <c r="N14" s="23" t="s">
        <v>538</v>
      </c>
      <c r="O14" s="29"/>
    </row>
    <row r="15" spans="1:15" s="22" customFormat="1" ht="12.5" x14ac:dyDescent="0.25">
      <c r="A15" s="67"/>
      <c r="B15" s="106" t="s">
        <v>539</v>
      </c>
      <c r="C15" s="106"/>
      <c r="D15" s="106"/>
      <c r="E15" s="106"/>
      <c r="F15" s="106"/>
      <c r="G15" s="75" t="s">
        <v>673</v>
      </c>
      <c r="H15" s="75" t="s">
        <v>673</v>
      </c>
      <c r="I15" s="75" t="s">
        <v>673</v>
      </c>
      <c r="J15" s="75">
        <v>0.4</v>
      </c>
      <c r="K15" s="75">
        <v>0.5</v>
      </c>
      <c r="L15" s="67"/>
      <c r="M15" s="23"/>
      <c r="N15" s="23" t="s">
        <v>539</v>
      </c>
      <c r="O15" s="29"/>
    </row>
    <row r="16" spans="1:15" s="22" customFormat="1" ht="12.5" x14ac:dyDescent="0.25">
      <c r="A16" s="67"/>
      <c r="B16" s="106" t="s">
        <v>540</v>
      </c>
      <c r="C16" s="106"/>
      <c r="D16" s="106"/>
      <c r="E16" s="106"/>
      <c r="F16" s="106"/>
      <c r="G16" s="75" t="s">
        <v>673</v>
      </c>
      <c r="H16" s="75" t="s">
        <v>673</v>
      </c>
      <c r="I16" s="75" t="s">
        <v>673</v>
      </c>
      <c r="J16" s="75">
        <v>0.2</v>
      </c>
      <c r="K16" s="75">
        <v>0.1</v>
      </c>
      <c r="L16" s="67"/>
      <c r="M16" s="23"/>
      <c r="N16" s="23" t="s">
        <v>540</v>
      </c>
      <c r="O16" s="29"/>
    </row>
    <row r="17" spans="1:15" s="22" customFormat="1" ht="12.5" x14ac:dyDescent="0.25">
      <c r="A17" s="67"/>
      <c r="B17" s="67"/>
      <c r="C17" s="67"/>
      <c r="D17" s="67"/>
      <c r="E17" s="67"/>
      <c r="F17" s="67"/>
      <c r="G17" s="67"/>
      <c r="H17" s="67"/>
      <c r="I17" s="67"/>
      <c r="J17" s="67"/>
      <c r="K17" s="67"/>
      <c r="L17" s="67"/>
      <c r="M17" s="23"/>
      <c r="N17" s="23"/>
      <c r="O17" s="29"/>
    </row>
    <row r="18" spans="1:15" s="22" customFormat="1" ht="12.5" x14ac:dyDescent="0.25">
      <c r="A18" s="67"/>
      <c r="B18" s="106" t="s">
        <v>24</v>
      </c>
      <c r="C18" s="106"/>
      <c r="D18" s="106"/>
      <c r="E18" s="106"/>
      <c r="F18" s="106"/>
      <c r="G18" s="73" t="s">
        <v>673</v>
      </c>
      <c r="H18" s="73" t="s">
        <v>673</v>
      </c>
      <c r="I18" s="73" t="s">
        <v>673</v>
      </c>
      <c r="J18" s="73">
        <v>15862</v>
      </c>
      <c r="K18" s="73">
        <v>15693</v>
      </c>
      <c r="L18" s="67"/>
      <c r="M18" s="23"/>
      <c r="N18" s="23" t="s">
        <v>24</v>
      </c>
      <c r="O18" s="29"/>
    </row>
    <row r="19" spans="1:15" s="22" customFormat="1" ht="12.5" x14ac:dyDescent="0.25">
      <c r="A19" s="67"/>
      <c r="B19" s="67"/>
      <c r="C19" s="67"/>
      <c r="D19" s="67"/>
      <c r="E19" s="67"/>
      <c r="F19" s="67"/>
      <c r="G19" s="67"/>
      <c r="H19" s="67"/>
      <c r="I19" s="67"/>
      <c r="J19" s="67"/>
      <c r="K19" s="67"/>
      <c r="L19" s="67"/>
      <c r="M19" s="23"/>
      <c r="N19" s="23"/>
      <c r="O19" s="29"/>
    </row>
    <row r="20" spans="1:15" s="25" customFormat="1" ht="59" customHeight="1" x14ac:dyDescent="0.3">
      <c r="A20" s="68"/>
      <c r="B20" s="108" t="s">
        <v>666</v>
      </c>
      <c r="C20" s="108"/>
      <c r="D20" s="108"/>
      <c r="E20" s="108"/>
      <c r="F20" s="108"/>
      <c r="G20" s="108"/>
      <c r="H20" s="108"/>
      <c r="I20" s="108"/>
      <c r="J20" s="108"/>
      <c r="K20" s="108"/>
      <c r="L20" s="68"/>
      <c r="M20" s="26" t="s">
        <v>23</v>
      </c>
      <c r="N20" s="26"/>
      <c r="O20" s="30"/>
    </row>
    <row r="21" spans="1:15" s="22" customFormat="1" ht="12.5" x14ac:dyDescent="0.25">
      <c r="A21" s="67"/>
      <c r="B21" s="67"/>
      <c r="C21" s="67"/>
      <c r="D21" s="67"/>
      <c r="E21" s="67"/>
      <c r="F21" s="67"/>
      <c r="G21" s="67"/>
      <c r="H21" s="67"/>
      <c r="I21" s="67"/>
      <c r="J21" s="67"/>
      <c r="K21" s="67"/>
      <c r="L21" s="67"/>
      <c r="M21" s="23"/>
      <c r="N21" s="23"/>
      <c r="O21" s="29"/>
    </row>
    <row r="22" spans="1:15" s="52" customFormat="1" x14ac:dyDescent="0.3">
      <c r="A22" s="69"/>
      <c r="B22" s="69"/>
      <c r="C22" s="69"/>
      <c r="D22" s="69"/>
      <c r="E22" s="69"/>
      <c r="F22" s="69"/>
      <c r="G22" s="107" t="s">
        <v>669</v>
      </c>
      <c r="H22" s="107"/>
      <c r="I22" s="107"/>
      <c r="J22" s="107"/>
      <c r="K22" s="107"/>
      <c r="L22" s="69"/>
    </row>
    <row r="23" spans="1:15" s="52" customFormat="1" x14ac:dyDescent="0.3">
      <c r="A23" s="69"/>
      <c r="B23" s="69"/>
      <c r="C23" s="69"/>
      <c r="D23" s="69"/>
      <c r="E23" s="69"/>
      <c r="F23" s="69"/>
      <c r="G23" s="70" t="s">
        <v>497</v>
      </c>
      <c r="H23" s="70" t="s">
        <v>498</v>
      </c>
      <c r="I23" s="70" t="s">
        <v>499</v>
      </c>
      <c r="J23" s="70" t="s">
        <v>500</v>
      </c>
      <c r="K23" s="70" t="s">
        <v>532</v>
      </c>
      <c r="L23" s="69"/>
    </row>
    <row r="24" spans="1:15" s="22" customFormat="1" ht="12.5" x14ac:dyDescent="0.25">
      <c r="A24" s="67"/>
      <c r="B24" s="106" t="s">
        <v>110</v>
      </c>
      <c r="C24" s="106"/>
      <c r="D24" s="106"/>
      <c r="E24" s="106"/>
      <c r="F24" s="106"/>
      <c r="G24" s="75" t="s">
        <v>673</v>
      </c>
      <c r="H24" s="75" t="s">
        <v>673</v>
      </c>
      <c r="I24" s="75" t="s">
        <v>673</v>
      </c>
      <c r="J24" s="75">
        <v>98.9</v>
      </c>
      <c r="K24" s="75">
        <v>98.7</v>
      </c>
      <c r="L24" s="67"/>
      <c r="M24" s="23"/>
      <c r="N24" s="23" t="s">
        <v>110</v>
      </c>
      <c r="O24" s="29"/>
    </row>
    <row r="25" spans="1:15" s="22" customFormat="1" ht="12.5" x14ac:dyDescent="0.25">
      <c r="A25" s="67"/>
      <c r="B25" s="106" t="s">
        <v>111</v>
      </c>
      <c r="C25" s="106"/>
      <c r="D25" s="106"/>
      <c r="E25" s="106"/>
      <c r="F25" s="106"/>
      <c r="G25" s="75" t="s">
        <v>673</v>
      </c>
      <c r="H25" s="75" t="s">
        <v>673</v>
      </c>
      <c r="I25" s="75" t="s">
        <v>673</v>
      </c>
      <c r="J25" s="75">
        <v>1.1000000000000001</v>
      </c>
      <c r="K25" s="75">
        <v>1.3</v>
      </c>
      <c r="L25" s="67"/>
      <c r="M25" s="23"/>
      <c r="N25" s="23" t="s">
        <v>111</v>
      </c>
      <c r="O25" s="29"/>
    </row>
    <row r="26" spans="1:15" s="22" customFormat="1" ht="12.5" x14ac:dyDescent="0.25">
      <c r="A26" s="67"/>
      <c r="B26" s="67"/>
      <c r="C26" s="67"/>
      <c r="D26" s="67"/>
      <c r="E26" s="67"/>
      <c r="F26" s="67"/>
      <c r="G26" s="67"/>
      <c r="H26" s="67"/>
      <c r="I26" s="67"/>
      <c r="J26" s="67"/>
      <c r="K26" s="67"/>
      <c r="L26" s="67"/>
      <c r="M26" s="23"/>
      <c r="N26" s="23"/>
      <c r="O26" s="29"/>
    </row>
    <row r="27" spans="1:15" s="22" customFormat="1" ht="12.5" x14ac:dyDescent="0.25">
      <c r="A27" s="67"/>
      <c r="B27" s="106" t="s">
        <v>24</v>
      </c>
      <c r="C27" s="106"/>
      <c r="D27" s="106"/>
      <c r="E27" s="106"/>
      <c r="F27" s="106"/>
      <c r="G27" s="73" t="s">
        <v>673</v>
      </c>
      <c r="H27" s="73" t="s">
        <v>673</v>
      </c>
      <c r="I27" s="73" t="s">
        <v>673</v>
      </c>
      <c r="J27" s="73">
        <v>15849</v>
      </c>
      <c r="K27" s="73">
        <v>15674</v>
      </c>
      <c r="L27" s="67"/>
      <c r="M27" s="23"/>
      <c r="N27" s="23" t="s">
        <v>24</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67"/>
      <c r="C29" s="67"/>
      <c r="D29" s="67"/>
      <c r="E29" s="67"/>
      <c r="F29" s="67"/>
      <c r="G29" s="67"/>
      <c r="H29" s="67"/>
      <c r="I29" s="67"/>
      <c r="J29" s="67"/>
      <c r="K29" s="67"/>
      <c r="L29" s="67"/>
      <c r="M29" s="23"/>
      <c r="N29" s="23"/>
      <c r="O29" s="29"/>
    </row>
    <row r="30" spans="1:15" s="25" customFormat="1" x14ac:dyDescent="0.3">
      <c r="A30" s="68"/>
      <c r="B30" s="108" t="s">
        <v>659</v>
      </c>
      <c r="C30" s="108"/>
      <c r="D30" s="108"/>
      <c r="E30" s="108"/>
      <c r="F30" s="108"/>
      <c r="G30" s="108"/>
      <c r="H30" s="108"/>
      <c r="I30" s="108"/>
      <c r="J30" s="108"/>
      <c r="K30" s="108"/>
      <c r="L30" s="68"/>
      <c r="M30" s="26" t="s">
        <v>659</v>
      </c>
      <c r="N30" s="26"/>
      <c r="O30" s="30"/>
    </row>
    <row r="31" spans="1:15" s="22" customFormat="1" ht="12.5" x14ac:dyDescent="0.25">
      <c r="A31" s="67"/>
      <c r="B31" s="67"/>
      <c r="C31" s="67"/>
      <c r="D31" s="67"/>
      <c r="E31" s="67"/>
      <c r="F31" s="67"/>
      <c r="G31" s="67"/>
      <c r="H31" s="67"/>
      <c r="I31" s="67"/>
      <c r="J31" s="67"/>
      <c r="K31" s="67"/>
      <c r="L31" s="67"/>
      <c r="M31" s="23"/>
      <c r="N31" s="23"/>
      <c r="O31" s="29"/>
    </row>
    <row r="32" spans="1:15" s="52" customFormat="1" x14ac:dyDescent="0.3">
      <c r="A32" s="69"/>
      <c r="B32" s="69"/>
      <c r="C32" s="69"/>
      <c r="D32" s="69"/>
      <c r="E32" s="69"/>
      <c r="F32" s="69"/>
      <c r="G32" s="107" t="s">
        <v>669</v>
      </c>
      <c r="H32" s="107"/>
      <c r="I32" s="107"/>
      <c r="J32" s="107"/>
      <c r="K32" s="107"/>
      <c r="L32" s="69"/>
    </row>
    <row r="33" spans="1:15" s="52" customFormat="1" x14ac:dyDescent="0.3">
      <c r="A33" s="69"/>
      <c r="B33" s="69"/>
      <c r="C33" s="69"/>
      <c r="D33" s="69"/>
      <c r="E33" s="69"/>
      <c r="F33" s="69"/>
      <c r="G33" s="70" t="s">
        <v>497</v>
      </c>
      <c r="H33" s="70" t="s">
        <v>498</v>
      </c>
      <c r="I33" s="70" t="s">
        <v>499</v>
      </c>
      <c r="J33" s="70" t="s">
        <v>500</v>
      </c>
      <c r="K33" s="70" t="s">
        <v>532</v>
      </c>
      <c r="L33" s="69"/>
    </row>
    <row r="34" spans="1:15" s="22" customFormat="1" ht="12.5" x14ac:dyDescent="0.25">
      <c r="A34" s="67"/>
      <c r="B34" s="106" t="s">
        <v>203</v>
      </c>
      <c r="C34" s="106"/>
      <c r="D34" s="106"/>
      <c r="E34" s="106"/>
      <c r="F34" s="106"/>
      <c r="G34" s="75" t="s">
        <v>673</v>
      </c>
      <c r="H34" s="75" t="s">
        <v>673</v>
      </c>
      <c r="I34" s="75" t="s">
        <v>673</v>
      </c>
      <c r="J34" s="75">
        <v>0.5</v>
      </c>
      <c r="K34" s="75">
        <v>0.8</v>
      </c>
      <c r="L34" s="67"/>
      <c r="M34" s="23"/>
      <c r="N34" s="23" t="s">
        <v>203</v>
      </c>
      <c r="O34" s="29"/>
    </row>
    <row r="35" spans="1:15" s="22" customFormat="1" ht="12.5" x14ac:dyDescent="0.25">
      <c r="A35" s="67"/>
      <c r="B35" s="106" t="s">
        <v>112</v>
      </c>
      <c r="C35" s="106"/>
      <c r="D35" s="106"/>
      <c r="E35" s="106"/>
      <c r="F35" s="106"/>
      <c r="G35" s="75" t="s">
        <v>673</v>
      </c>
      <c r="H35" s="75" t="s">
        <v>673</v>
      </c>
      <c r="I35" s="75" t="s">
        <v>673</v>
      </c>
      <c r="J35" s="75">
        <v>5.0999999999999996</v>
      </c>
      <c r="K35" s="75">
        <v>5.3</v>
      </c>
      <c r="L35" s="67"/>
      <c r="M35" s="23"/>
      <c r="N35" s="23" t="s">
        <v>112</v>
      </c>
      <c r="O35" s="29"/>
    </row>
    <row r="36" spans="1:15" s="22" customFormat="1" ht="12.5" x14ac:dyDescent="0.25">
      <c r="A36" s="67"/>
      <c r="B36" s="106" t="s">
        <v>113</v>
      </c>
      <c r="C36" s="106"/>
      <c r="D36" s="106"/>
      <c r="E36" s="106"/>
      <c r="F36" s="106"/>
      <c r="G36" s="75" t="s">
        <v>673</v>
      </c>
      <c r="H36" s="75" t="s">
        <v>673</v>
      </c>
      <c r="I36" s="75" t="s">
        <v>673</v>
      </c>
      <c r="J36" s="75">
        <v>3.6</v>
      </c>
      <c r="K36" s="75">
        <v>4.0999999999999996</v>
      </c>
      <c r="L36" s="67"/>
      <c r="M36" s="23"/>
      <c r="N36" s="23" t="s">
        <v>113</v>
      </c>
      <c r="O36" s="29"/>
    </row>
    <row r="37" spans="1:15" s="22" customFormat="1" ht="12.5" x14ac:dyDescent="0.25">
      <c r="A37" s="67"/>
      <c r="B37" s="106" t="s">
        <v>114</v>
      </c>
      <c r="C37" s="106"/>
      <c r="D37" s="106"/>
      <c r="E37" s="106"/>
      <c r="F37" s="106"/>
      <c r="G37" s="75" t="s">
        <v>673</v>
      </c>
      <c r="H37" s="75" t="s">
        <v>673</v>
      </c>
      <c r="I37" s="75" t="s">
        <v>673</v>
      </c>
      <c r="J37" s="75">
        <v>88.4</v>
      </c>
      <c r="K37" s="75">
        <v>87.4</v>
      </c>
      <c r="L37" s="67"/>
      <c r="M37" s="23"/>
      <c r="N37" s="23" t="s">
        <v>114</v>
      </c>
      <c r="O37" s="29"/>
    </row>
    <row r="38" spans="1:15" s="22" customFormat="1" ht="12.5" x14ac:dyDescent="0.25">
      <c r="A38" s="67"/>
      <c r="B38" s="106" t="s">
        <v>204</v>
      </c>
      <c r="C38" s="106"/>
      <c r="D38" s="106"/>
      <c r="E38" s="106"/>
      <c r="F38" s="106"/>
      <c r="G38" s="75" t="s">
        <v>673</v>
      </c>
      <c r="H38" s="75" t="s">
        <v>673</v>
      </c>
      <c r="I38" s="75" t="s">
        <v>673</v>
      </c>
      <c r="J38" s="75">
        <v>0.5</v>
      </c>
      <c r="K38" s="75">
        <v>0.6</v>
      </c>
      <c r="L38" s="67"/>
      <c r="M38" s="23"/>
      <c r="N38" s="23" t="s">
        <v>204</v>
      </c>
      <c r="O38" s="29"/>
    </row>
    <row r="39" spans="1:15" s="22" customFormat="1" ht="12.5" x14ac:dyDescent="0.25">
      <c r="A39" s="67"/>
      <c r="B39" s="106" t="s">
        <v>205</v>
      </c>
      <c r="C39" s="106"/>
      <c r="D39" s="106"/>
      <c r="E39" s="106"/>
      <c r="F39" s="106"/>
      <c r="G39" s="75" t="s">
        <v>673</v>
      </c>
      <c r="H39" s="75" t="s">
        <v>673</v>
      </c>
      <c r="I39" s="75" t="s">
        <v>673</v>
      </c>
      <c r="J39" s="75">
        <v>1.4</v>
      </c>
      <c r="K39" s="75">
        <v>1.4</v>
      </c>
      <c r="L39" s="67"/>
      <c r="M39" s="23"/>
      <c r="N39" s="23" t="s">
        <v>205</v>
      </c>
      <c r="O39" s="29"/>
    </row>
    <row r="40" spans="1:15" s="22" customFormat="1" ht="12.5" x14ac:dyDescent="0.25">
      <c r="A40" s="67"/>
      <c r="B40" s="106" t="s">
        <v>541</v>
      </c>
      <c r="C40" s="106"/>
      <c r="D40" s="106"/>
      <c r="E40" s="106"/>
      <c r="F40" s="106"/>
      <c r="G40" s="75" t="s">
        <v>673</v>
      </c>
      <c r="H40" s="75" t="s">
        <v>673</v>
      </c>
      <c r="I40" s="75" t="s">
        <v>673</v>
      </c>
      <c r="J40" s="75">
        <v>0.5</v>
      </c>
      <c r="K40" s="75">
        <v>0.4</v>
      </c>
      <c r="L40" s="67"/>
      <c r="M40" s="23"/>
      <c r="N40" s="23" t="s">
        <v>541</v>
      </c>
      <c r="O40" s="29"/>
    </row>
    <row r="41" spans="1:15" s="22" customFormat="1" ht="12.5" x14ac:dyDescent="0.25">
      <c r="A41" s="67"/>
      <c r="B41" s="67"/>
      <c r="C41" s="67"/>
      <c r="D41" s="67"/>
      <c r="E41" s="67"/>
      <c r="F41" s="67"/>
      <c r="G41" s="67"/>
      <c r="H41" s="67"/>
      <c r="I41" s="67"/>
      <c r="J41" s="67"/>
      <c r="K41" s="67"/>
      <c r="L41" s="67"/>
      <c r="M41" s="23"/>
      <c r="N41" s="23"/>
      <c r="O41" s="29"/>
    </row>
    <row r="42" spans="1:15" s="22" customFormat="1" ht="12.5" x14ac:dyDescent="0.25">
      <c r="A42" s="67"/>
      <c r="B42" s="106" t="s">
        <v>24</v>
      </c>
      <c r="C42" s="106"/>
      <c r="D42" s="106"/>
      <c r="E42" s="106"/>
      <c r="F42" s="106"/>
      <c r="G42" s="73" t="s">
        <v>673</v>
      </c>
      <c r="H42" s="73" t="s">
        <v>673</v>
      </c>
      <c r="I42" s="73" t="s">
        <v>673</v>
      </c>
      <c r="J42" s="73">
        <v>15775</v>
      </c>
      <c r="K42" s="73">
        <v>15581</v>
      </c>
      <c r="L42" s="67"/>
      <c r="M42" s="23"/>
      <c r="N42" s="23" t="s">
        <v>24</v>
      </c>
      <c r="O42" s="29"/>
    </row>
    <row r="43" spans="1:15" s="22" customFormat="1" ht="12.5"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75" hidden="1" customHeight="1" x14ac:dyDescent="0.25">
      <c r="A76" s="67"/>
      <c r="B76" s="67"/>
      <c r="C76" s="67"/>
      <c r="D76" s="67"/>
      <c r="E76" s="67"/>
      <c r="F76" s="67"/>
      <c r="G76" s="67"/>
      <c r="H76" s="67"/>
      <c r="I76" s="67"/>
      <c r="J76" s="67"/>
      <c r="K76" s="67"/>
      <c r="L76" s="67"/>
      <c r="M76" s="23"/>
      <c r="N76" s="23"/>
      <c r="O76" s="29"/>
    </row>
    <row r="77" spans="1:15" s="22" customFormat="1" ht="12.75" hidden="1" customHeight="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5" hidden="1" x14ac:dyDescent="0.25">
      <c r="A99" s="67"/>
      <c r="B99" s="67"/>
      <c r="C99" s="67"/>
      <c r="D99" s="67"/>
      <c r="E99" s="67"/>
      <c r="F99" s="67"/>
      <c r="G99" s="67"/>
      <c r="H99" s="67"/>
      <c r="I99" s="67"/>
      <c r="J99" s="67"/>
      <c r="K99" s="67"/>
      <c r="L99" s="67"/>
      <c r="M99" s="23"/>
      <c r="N99" s="23"/>
      <c r="O99" s="29"/>
    </row>
    <row r="100" spans="1:15" s="22" customFormat="1" ht="12.5" hidden="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hidden="1" x14ac:dyDescent="0.3">
      <c r="A104" s="67"/>
      <c r="B104" s="67"/>
      <c r="C104" s="67"/>
      <c r="D104" s="67"/>
      <c r="E104" s="67"/>
      <c r="F104" s="67"/>
      <c r="G104" s="67"/>
      <c r="H104" s="67"/>
      <c r="I104" s="67"/>
      <c r="J104" s="67"/>
      <c r="K104" s="67"/>
      <c r="L104" s="67"/>
    </row>
    <row r="105" spans="1:15" hidden="1" x14ac:dyDescent="0.3">
      <c r="A105" s="67"/>
      <c r="B105" s="67"/>
      <c r="C105" s="67"/>
      <c r="D105" s="67"/>
      <c r="E105" s="67"/>
      <c r="F105" s="67"/>
      <c r="G105" s="67"/>
      <c r="H105" s="67"/>
      <c r="I105" s="67"/>
      <c r="J105" s="67"/>
      <c r="K105" s="67"/>
      <c r="L105" s="67"/>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row r="355" spans="1:12" hidden="1" x14ac:dyDescent="0.3"/>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t="13" customHeight="1" x14ac:dyDescent="0.3"/>
    <row r="369" ht="13" customHeight="1" x14ac:dyDescent="0.3"/>
  </sheetData>
  <sheetProtection algorithmName="SHA-512" hashValue="jW4B52KNe4GaY5lFdDt/4Q602KjncW0Erp99TcO8cIAWG0dxDGk60yx8fmpo8LTSfwhsvMLis5l3Fq8x0DwdjQ==" saltValue="YBj1LUzV0AxqrYg3bHX1ew==" spinCount="100000" sheet="1" objects="1" scenarios="1"/>
  <mergeCells count="29">
    <mergeCell ref="G7:K7"/>
    <mergeCell ref="A1:B2"/>
    <mergeCell ref="C1:J1"/>
    <mergeCell ref="C2:K2"/>
    <mergeCell ref="B5:K5"/>
    <mergeCell ref="B24:F24"/>
    <mergeCell ref="B9:F9"/>
    <mergeCell ref="B10:F10"/>
    <mergeCell ref="B11:F11"/>
    <mergeCell ref="B12:F12"/>
    <mergeCell ref="B13:F13"/>
    <mergeCell ref="B14:F14"/>
    <mergeCell ref="B15:F15"/>
    <mergeCell ref="B16:F16"/>
    <mergeCell ref="B18:F18"/>
    <mergeCell ref="B20:K20"/>
    <mergeCell ref="G22:K22"/>
    <mergeCell ref="B42:F42"/>
    <mergeCell ref="B25:F25"/>
    <mergeCell ref="B27:F27"/>
    <mergeCell ref="B30:K30"/>
    <mergeCell ref="G32:K32"/>
    <mergeCell ref="B34:F34"/>
    <mergeCell ref="B35:F35"/>
    <mergeCell ref="B36:F36"/>
    <mergeCell ref="B37:F37"/>
    <mergeCell ref="B38:F38"/>
    <mergeCell ref="B39:F39"/>
    <mergeCell ref="B40:F40"/>
  </mergeCells>
  <pageMargins left="0.2" right="0.2" top="0.25" bottom="0.35" header="0.3" footer="0.45"/>
  <pageSetup scale="9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229C-9B2D-4670-A09A-D6A0552BE3FD}">
  <sheetPr codeName="Sheet39"/>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693</v>
      </c>
      <c r="B1" s="109"/>
      <c r="C1" s="110" t="s">
        <v>150</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660</v>
      </c>
      <c r="C5" s="108"/>
      <c r="D5" s="108"/>
      <c r="E5" s="108"/>
      <c r="F5" s="108"/>
      <c r="G5" s="108"/>
      <c r="H5" s="108"/>
      <c r="I5" s="108"/>
      <c r="J5" s="108"/>
      <c r="K5" s="108"/>
      <c r="L5" s="68"/>
      <c r="M5" s="26" t="s">
        <v>660</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48</v>
      </c>
      <c r="C9" s="106"/>
      <c r="D9" s="106"/>
      <c r="E9" s="106"/>
      <c r="F9" s="106"/>
      <c r="G9" s="75" t="s">
        <v>673</v>
      </c>
      <c r="H9" s="75">
        <v>7.6</v>
      </c>
      <c r="I9" s="75">
        <v>8.3000000000000007</v>
      </c>
      <c r="J9" s="75">
        <v>9.3000000000000007</v>
      </c>
      <c r="K9" s="75">
        <v>10.9</v>
      </c>
      <c r="L9" s="67"/>
      <c r="M9" s="23"/>
      <c r="N9" s="23" t="s">
        <v>48</v>
      </c>
      <c r="O9" s="29"/>
    </row>
    <row r="10" spans="1:15" s="22" customFormat="1" ht="12.5" x14ac:dyDescent="0.25">
      <c r="A10" s="67"/>
      <c r="B10" s="106" t="s">
        <v>49</v>
      </c>
      <c r="C10" s="106"/>
      <c r="D10" s="106"/>
      <c r="E10" s="106"/>
      <c r="F10" s="106"/>
      <c r="G10" s="75" t="s">
        <v>673</v>
      </c>
      <c r="H10" s="75">
        <v>91.7</v>
      </c>
      <c r="I10" s="75">
        <v>90.8</v>
      </c>
      <c r="J10" s="75">
        <v>89.7</v>
      </c>
      <c r="K10" s="75">
        <v>88.3</v>
      </c>
      <c r="L10" s="67"/>
      <c r="M10" s="23"/>
      <c r="N10" s="23" t="s">
        <v>49</v>
      </c>
      <c r="O10" s="29"/>
    </row>
    <row r="11" spans="1:15" s="22" customFormat="1" ht="12.5" x14ac:dyDescent="0.25">
      <c r="A11" s="67"/>
      <c r="B11" s="106" t="s">
        <v>206</v>
      </c>
      <c r="C11" s="106"/>
      <c r="D11" s="106"/>
      <c r="E11" s="106"/>
      <c r="F11" s="106"/>
      <c r="G11" s="75" t="s">
        <v>673</v>
      </c>
      <c r="H11" s="75">
        <v>0.6</v>
      </c>
      <c r="I11" s="75">
        <v>0.9</v>
      </c>
      <c r="J11" s="75">
        <v>1</v>
      </c>
      <c r="K11" s="75">
        <v>0.8</v>
      </c>
      <c r="L11" s="67"/>
      <c r="M11" s="23"/>
      <c r="N11" s="23" t="s">
        <v>206</v>
      </c>
      <c r="O11" s="29"/>
    </row>
    <row r="12" spans="1:15" s="25" customFormat="1" x14ac:dyDescent="0.25">
      <c r="A12" s="67"/>
      <c r="B12" s="67"/>
      <c r="C12" s="67"/>
      <c r="D12" s="67"/>
      <c r="E12" s="67"/>
      <c r="F12" s="67"/>
      <c r="G12" s="67"/>
      <c r="H12" s="67"/>
      <c r="I12" s="67"/>
      <c r="J12" s="67"/>
      <c r="K12" s="67"/>
      <c r="L12" s="67"/>
      <c r="M12" s="26"/>
      <c r="N12" s="26"/>
      <c r="O12" s="30"/>
    </row>
    <row r="13" spans="1:15" s="25" customFormat="1" x14ac:dyDescent="0.25">
      <c r="A13" s="67"/>
      <c r="B13" s="106" t="s">
        <v>24</v>
      </c>
      <c r="C13" s="106"/>
      <c r="D13" s="106"/>
      <c r="E13" s="106"/>
      <c r="F13" s="106"/>
      <c r="G13" s="73" t="s">
        <v>673</v>
      </c>
      <c r="H13" s="73">
        <v>15424</v>
      </c>
      <c r="I13" s="73">
        <v>15485</v>
      </c>
      <c r="J13" s="73">
        <v>15972</v>
      </c>
      <c r="K13" s="73">
        <v>15812</v>
      </c>
      <c r="L13" s="67"/>
      <c r="M13" s="26"/>
      <c r="N13" s="26" t="s">
        <v>24</v>
      </c>
      <c r="O13" s="30"/>
    </row>
    <row r="14" spans="1:15" s="25" customFormat="1" x14ac:dyDescent="0.25">
      <c r="A14" s="67"/>
      <c r="B14" s="67"/>
      <c r="C14" s="67"/>
      <c r="D14" s="67"/>
      <c r="E14" s="67"/>
      <c r="F14" s="67"/>
      <c r="G14" s="67"/>
      <c r="H14" s="67"/>
      <c r="I14" s="67"/>
      <c r="J14" s="67"/>
      <c r="K14" s="67"/>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5" customFormat="1" ht="39" x14ac:dyDescent="0.3">
      <c r="A16" s="68"/>
      <c r="B16" s="108" t="s">
        <v>661</v>
      </c>
      <c r="C16" s="108"/>
      <c r="D16" s="108"/>
      <c r="E16" s="108"/>
      <c r="F16" s="108"/>
      <c r="G16" s="108"/>
      <c r="H16" s="108"/>
      <c r="I16" s="108"/>
      <c r="J16" s="108"/>
      <c r="K16" s="108"/>
      <c r="L16" s="68"/>
      <c r="M16" s="26" t="s">
        <v>661</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207</v>
      </c>
      <c r="C20" s="106"/>
      <c r="D20" s="106"/>
      <c r="E20" s="106"/>
      <c r="F20" s="106"/>
      <c r="G20" s="75" t="s">
        <v>673</v>
      </c>
      <c r="H20" s="75">
        <v>61.1</v>
      </c>
      <c r="I20" s="75">
        <v>60.7</v>
      </c>
      <c r="J20" s="75">
        <v>62.2</v>
      </c>
      <c r="K20" s="75">
        <v>63</v>
      </c>
      <c r="L20" s="67"/>
      <c r="M20" s="23"/>
      <c r="N20" s="23" t="s">
        <v>207</v>
      </c>
      <c r="O20" s="29"/>
    </row>
    <row r="21" spans="1:15" s="22" customFormat="1" ht="12.5" x14ac:dyDescent="0.25">
      <c r="A21" s="67"/>
      <c r="B21" s="106" t="s">
        <v>208</v>
      </c>
      <c r="C21" s="106"/>
      <c r="D21" s="106"/>
      <c r="E21" s="106"/>
      <c r="F21" s="106"/>
      <c r="G21" s="75" t="s">
        <v>673</v>
      </c>
      <c r="H21" s="75">
        <v>13</v>
      </c>
      <c r="I21" s="75">
        <v>14.3</v>
      </c>
      <c r="J21" s="75">
        <v>14.7</v>
      </c>
      <c r="K21" s="75">
        <v>15.8</v>
      </c>
      <c r="L21" s="67"/>
      <c r="M21" s="23"/>
      <c r="N21" s="23" t="s">
        <v>208</v>
      </c>
      <c r="O21" s="29"/>
    </row>
    <row r="22" spans="1:15" s="22" customFormat="1" ht="12.5" x14ac:dyDescent="0.25">
      <c r="A22" s="67"/>
      <c r="B22" s="106" t="s">
        <v>209</v>
      </c>
      <c r="C22" s="106"/>
      <c r="D22" s="106"/>
      <c r="E22" s="106"/>
      <c r="F22" s="106"/>
      <c r="G22" s="75" t="s">
        <v>673</v>
      </c>
      <c r="H22" s="75">
        <v>3.3</v>
      </c>
      <c r="I22" s="75">
        <v>3.2</v>
      </c>
      <c r="J22" s="75">
        <v>3.1</v>
      </c>
      <c r="K22" s="75">
        <v>3.1</v>
      </c>
      <c r="L22" s="67"/>
      <c r="M22" s="23"/>
      <c r="N22" s="23" t="s">
        <v>209</v>
      </c>
      <c r="O22" s="29"/>
    </row>
    <row r="23" spans="1:15" s="22" customFormat="1" ht="12.5" x14ac:dyDescent="0.25">
      <c r="A23" s="67"/>
      <c r="B23" s="106" t="s">
        <v>210</v>
      </c>
      <c r="C23" s="106"/>
      <c r="D23" s="106"/>
      <c r="E23" s="106"/>
      <c r="F23" s="106"/>
      <c r="G23" s="75" t="s">
        <v>673</v>
      </c>
      <c r="H23" s="75">
        <v>9.3000000000000007</v>
      </c>
      <c r="I23" s="75">
        <v>6.9</v>
      </c>
      <c r="J23" s="75">
        <v>7.1</v>
      </c>
      <c r="K23" s="75">
        <v>6.6</v>
      </c>
      <c r="L23" s="67"/>
      <c r="M23" s="23"/>
      <c r="N23" s="23" t="s">
        <v>210</v>
      </c>
      <c r="O23" s="29"/>
    </row>
    <row r="24" spans="1:15" s="22" customFormat="1" ht="12.5" x14ac:dyDescent="0.25">
      <c r="A24" s="67"/>
      <c r="B24" s="106" t="s">
        <v>211</v>
      </c>
      <c r="C24" s="106"/>
      <c r="D24" s="106"/>
      <c r="E24" s="106"/>
      <c r="F24" s="106"/>
      <c r="G24" s="75" t="s">
        <v>673</v>
      </c>
      <c r="H24" s="75">
        <v>1.9</v>
      </c>
      <c r="I24" s="75">
        <v>1.9</v>
      </c>
      <c r="J24" s="75">
        <v>2.6</v>
      </c>
      <c r="K24" s="75">
        <v>2.8</v>
      </c>
      <c r="L24" s="67"/>
      <c r="M24" s="23"/>
      <c r="N24" s="23" t="s">
        <v>211</v>
      </c>
      <c r="O24" s="29"/>
    </row>
    <row r="25" spans="1:15" s="22" customFormat="1" ht="12.5" x14ac:dyDescent="0.25">
      <c r="A25" s="67"/>
      <c r="B25" s="106" t="s">
        <v>212</v>
      </c>
      <c r="C25" s="106"/>
      <c r="D25" s="106"/>
      <c r="E25" s="106"/>
      <c r="F25" s="106"/>
      <c r="G25" s="75" t="s">
        <v>673</v>
      </c>
      <c r="H25" s="75">
        <v>15.3</v>
      </c>
      <c r="I25" s="75">
        <v>14.7</v>
      </c>
      <c r="J25" s="75">
        <v>15</v>
      </c>
      <c r="K25" s="75">
        <v>14.2</v>
      </c>
      <c r="L25" s="67"/>
      <c r="M25" s="23"/>
      <c r="N25" s="23" t="s">
        <v>212</v>
      </c>
      <c r="O25" s="29"/>
    </row>
    <row r="26" spans="1:15" s="22" customFormat="1" ht="12.5" x14ac:dyDescent="0.25">
      <c r="A26" s="67"/>
      <c r="B26" s="106" t="s">
        <v>213</v>
      </c>
      <c r="C26" s="106"/>
      <c r="D26" s="106"/>
      <c r="E26" s="106"/>
      <c r="F26" s="106"/>
      <c r="G26" s="75" t="s">
        <v>673</v>
      </c>
      <c r="H26" s="75">
        <v>2.4</v>
      </c>
      <c r="I26" s="75">
        <v>2.2000000000000002</v>
      </c>
      <c r="J26" s="75">
        <v>2.2999999999999998</v>
      </c>
      <c r="K26" s="75">
        <v>2.4</v>
      </c>
      <c r="L26" s="67"/>
      <c r="M26" s="23"/>
      <c r="N26" s="23" t="s">
        <v>213</v>
      </c>
      <c r="O26" s="29"/>
    </row>
    <row r="27" spans="1:15" s="22" customFormat="1" ht="12.5" x14ac:dyDescent="0.25">
      <c r="A27" s="67"/>
      <c r="B27" s="106" t="s">
        <v>31</v>
      </c>
      <c r="C27" s="106"/>
      <c r="D27" s="106"/>
      <c r="E27" s="106"/>
      <c r="F27" s="106"/>
      <c r="G27" s="75" t="s">
        <v>673</v>
      </c>
      <c r="H27" s="75">
        <v>6</v>
      </c>
      <c r="I27" s="75">
        <v>5.8</v>
      </c>
      <c r="J27" s="75">
        <v>5.0999999999999996</v>
      </c>
      <c r="K27" s="75">
        <v>4.5</v>
      </c>
      <c r="L27" s="67"/>
      <c r="M27" s="23"/>
      <c r="N27" s="23" t="s">
        <v>31</v>
      </c>
      <c r="O27" s="29"/>
    </row>
    <row r="28" spans="1:15" s="22" customFormat="1" ht="12.5" x14ac:dyDescent="0.25">
      <c r="A28" s="67"/>
      <c r="B28" s="67"/>
      <c r="C28" s="67"/>
      <c r="D28" s="67"/>
      <c r="E28" s="67"/>
      <c r="F28" s="67"/>
      <c r="G28" s="67"/>
      <c r="H28" s="67"/>
      <c r="I28" s="67"/>
      <c r="J28" s="67"/>
      <c r="K28" s="67"/>
      <c r="L28" s="67"/>
      <c r="M28" s="23"/>
      <c r="N28" s="23"/>
      <c r="O28" s="29"/>
    </row>
    <row r="29" spans="1:15" s="22" customFormat="1" ht="12.5" x14ac:dyDescent="0.25">
      <c r="A29" s="67"/>
      <c r="B29" s="106" t="s">
        <v>24</v>
      </c>
      <c r="C29" s="106"/>
      <c r="D29" s="106"/>
      <c r="E29" s="106"/>
      <c r="F29" s="106"/>
      <c r="G29" s="73" t="s">
        <v>673</v>
      </c>
      <c r="H29" s="73">
        <v>1273</v>
      </c>
      <c r="I29" s="73">
        <v>1427</v>
      </c>
      <c r="J29" s="73">
        <v>1642</v>
      </c>
      <c r="K29" s="73">
        <v>1855</v>
      </c>
      <c r="L29" s="67"/>
      <c r="M29" s="23"/>
      <c r="N29" s="23" t="s">
        <v>24</v>
      </c>
      <c r="O29" s="29"/>
    </row>
    <row r="30" spans="1:15" s="22" customFormat="1" ht="12.5" x14ac:dyDescent="0.25">
      <c r="A30" s="67"/>
      <c r="B30" s="67"/>
      <c r="C30" s="67"/>
      <c r="D30" s="67"/>
      <c r="E30" s="67"/>
      <c r="F30" s="67"/>
      <c r="G30" s="67"/>
      <c r="H30" s="67"/>
      <c r="I30" s="67"/>
      <c r="J30" s="67"/>
      <c r="K30" s="67"/>
      <c r="L30" s="67"/>
      <c r="M30" s="23"/>
      <c r="N30" s="23"/>
      <c r="O30" s="29"/>
    </row>
    <row r="31" spans="1:15" s="22" customFormat="1" ht="12.5" x14ac:dyDescent="0.25">
      <c r="A31" s="67"/>
      <c r="B31" s="67"/>
      <c r="C31" s="67"/>
      <c r="D31" s="67"/>
      <c r="E31" s="67"/>
      <c r="F31" s="67"/>
      <c r="G31" s="67"/>
      <c r="H31" s="67"/>
      <c r="I31" s="67"/>
      <c r="J31" s="67"/>
      <c r="K31" s="67"/>
      <c r="L31" s="67"/>
      <c r="M31" s="23"/>
      <c r="N31" s="23"/>
      <c r="O31" s="29"/>
    </row>
    <row r="32" spans="1:15" s="25" customFormat="1" ht="26" x14ac:dyDescent="0.3">
      <c r="A32" s="68"/>
      <c r="B32" s="108" t="s">
        <v>662</v>
      </c>
      <c r="C32" s="108"/>
      <c r="D32" s="108"/>
      <c r="E32" s="108"/>
      <c r="F32" s="108"/>
      <c r="G32" s="108"/>
      <c r="H32" s="108"/>
      <c r="I32" s="108"/>
      <c r="J32" s="108"/>
      <c r="K32" s="108"/>
      <c r="L32" s="68"/>
      <c r="M32" s="26" t="s">
        <v>662</v>
      </c>
      <c r="N32" s="26"/>
      <c r="O32" s="30"/>
    </row>
    <row r="33" spans="1:15" s="22" customFormat="1" ht="12.5" x14ac:dyDescent="0.25">
      <c r="A33" s="67"/>
      <c r="B33" s="67"/>
      <c r="C33" s="67"/>
      <c r="D33" s="67"/>
      <c r="E33" s="67"/>
      <c r="F33" s="67"/>
      <c r="G33" s="67"/>
      <c r="H33" s="67"/>
      <c r="I33" s="67"/>
      <c r="J33" s="67"/>
      <c r="K33" s="67"/>
      <c r="L33" s="67"/>
      <c r="M33" s="23"/>
      <c r="N33" s="23"/>
      <c r="O33" s="29"/>
    </row>
    <row r="34" spans="1:15" s="52" customFormat="1" x14ac:dyDescent="0.3">
      <c r="A34" s="69"/>
      <c r="B34" s="69"/>
      <c r="C34" s="69"/>
      <c r="D34" s="69"/>
      <c r="E34" s="69"/>
      <c r="F34" s="69"/>
      <c r="G34" s="107" t="s">
        <v>669</v>
      </c>
      <c r="H34" s="107"/>
      <c r="I34" s="107"/>
      <c r="J34" s="107"/>
      <c r="K34" s="107"/>
      <c r="L34" s="69"/>
    </row>
    <row r="35" spans="1:15" s="52" customFormat="1" x14ac:dyDescent="0.3">
      <c r="A35" s="69"/>
      <c r="B35" s="69"/>
      <c r="C35" s="69"/>
      <c r="D35" s="69"/>
      <c r="E35" s="69"/>
      <c r="F35" s="69"/>
      <c r="G35" s="70" t="s">
        <v>497</v>
      </c>
      <c r="H35" s="70" t="s">
        <v>498</v>
      </c>
      <c r="I35" s="70" t="s">
        <v>499</v>
      </c>
      <c r="J35" s="70" t="s">
        <v>500</v>
      </c>
      <c r="K35" s="70" t="s">
        <v>532</v>
      </c>
      <c r="L35" s="69"/>
    </row>
    <row r="36" spans="1:15" s="22" customFormat="1" ht="12.5" x14ac:dyDescent="0.25">
      <c r="A36" s="67"/>
      <c r="B36" s="106" t="s">
        <v>48</v>
      </c>
      <c r="C36" s="106"/>
      <c r="D36" s="106"/>
      <c r="E36" s="106"/>
      <c r="F36" s="106"/>
      <c r="G36" s="75" t="s">
        <v>673</v>
      </c>
      <c r="H36" s="75">
        <v>52.6</v>
      </c>
      <c r="I36" s="75">
        <v>48.7</v>
      </c>
      <c r="J36" s="75">
        <v>48.1</v>
      </c>
      <c r="K36" s="75">
        <v>50.2</v>
      </c>
      <c r="L36" s="67"/>
      <c r="M36" s="23"/>
      <c r="N36" s="23" t="s">
        <v>48</v>
      </c>
      <c r="O36" s="29"/>
    </row>
    <row r="37" spans="1:15" s="22" customFormat="1" ht="12.5" x14ac:dyDescent="0.25">
      <c r="A37" s="67"/>
      <c r="B37" s="106" t="s">
        <v>49</v>
      </c>
      <c r="C37" s="106"/>
      <c r="D37" s="106"/>
      <c r="E37" s="106"/>
      <c r="F37" s="106"/>
      <c r="G37" s="75" t="s">
        <v>673</v>
      </c>
      <c r="H37" s="75">
        <v>47.4</v>
      </c>
      <c r="I37" s="75">
        <v>51.3</v>
      </c>
      <c r="J37" s="75">
        <v>51.9</v>
      </c>
      <c r="K37" s="75">
        <v>49.8</v>
      </c>
      <c r="L37" s="67"/>
      <c r="M37" s="23"/>
      <c r="N37" s="23" t="s">
        <v>49</v>
      </c>
      <c r="O37" s="29"/>
    </row>
    <row r="38" spans="1:15" s="22" customFormat="1" ht="12.5" x14ac:dyDescent="0.25">
      <c r="A38" s="67"/>
      <c r="B38" s="67"/>
      <c r="C38" s="67"/>
      <c r="D38" s="67"/>
      <c r="E38" s="67"/>
      <c r="F38" s="67"/>
      <c r="G38" s="67"/>
      <c r="H38" s="67"/>
      <c r="I38" s="67"/>
      <c r="J38" s="67"/>
      <c r="K38" s="67"/>
      <c r="L38" s="67"/>
      <c r="M38" s="23"/>
      <c r="N38" s="23"/>
      <c r="O38" s="29"/>
    </row>
    <row r="39" spans="1:15" s="22" customFormat="1" ht="12.5" x14ac:dyDescent="0.25">
      <c r="A39" s="67"/>
      <c r="B39" s="106" t="s">
        <v>24</v>
      </c>
      <c r="C39" s="106"/>
      <c r="D39" s="106"/>
      <c r="E39" s="106"/>
      <c r="F39" s="106"/>
      <c r="G39" s="73" t="s">
        <v>673</v>
      </c>
      <c r="H39" s="73">
        <v>1233</v>
      </c>
      <c r="I39" s="73">
        <v>1372</v>
      </c>
      <c r="J39" s="73">
        <v>1571</v>
      </c>
      <c r="K39" s="73">
        <v>1768</v>
      </c>
      <c r="L39" s="67"/>
      <c r="M39" s="23"/>
      <c r="N39" s="23" t="s">
        <v>24</v>
      </c>
      <c r="O39" s="29"/>
    </row>
    <row r="40" spans="1:15" s="22" customFormat="1" ht="12.5" x14ac:dyDescent="0.25">
      <c r="A40" s="67"/>
      <c r="B40" s="67"/>
      <c r="C40" s="67"/>
      <c r="D40" s="67"/>
      <c r="E40" s="67"/>
      <c r="F40" s="67"/>
      <c r="G40" s="67"/>
      <c r="H40" s="67"/>
      <c r="I40" s="67"/>
      <c r="J40" s="67"/>
      <c r="K40" s="67"/>
      <c r="L40" s="67"/>
      <c r="M40" s="23"/>
      <c r="N40" s="23"/>
      <c r="O40" s="29"/>
    </row>
    <row r="41" spans="1:15" s="22" customFormat="1" ht="12.5" x14ac:dyDescent="0.25">
      <c r="A41" s="67"/>
      <c r="B41" s="67"/>
      <c r="C41" s="67"/>
      <c r="D41" s="67"/>
      <c r="E41" s="67"/>
      <c r="F41" s="67"/>
      <c r="G41" s="67"/>
      <c r="H41" s="67"/>
      <c r="I41" s="67"/>
      <c r="J41" s="67"/>
      <c r="K41" s="67"/>
      <c r="L41" s="67"/>
      <c r="M41" s="23"/>
      <c r="N41" s="23"/>
      <c r="O41" s="29"/>
    </row>
    <row r="42" spans="1:15" s="25" customFormat="1" ht="26" x14ac:dyDescent="0.3">
      <c r="A42" s="68"/>
      <c r="B42" s="108" t="s">
        <v>663</v>
      </c>
      <c r="C42" s="108"/>
      <c r="D42" s="108"/>
      <c r="E42" s="108"/>
      <c r="F42" s="108"/>
      <c r="G42" s="108"/>
      <c r="H42" s="108"/>
      <c r="I42" s="108"/>
      <c r="J42" s="108"/>
      <c r="K42" s="108"/>
      <c r="L42" s="68"/>
      <c r="M42" s="26" t="s">
        <v>663</v>
      </c>
      <c r="N42" s="26"/>
      <c r="O42" s="30"/>
    </row>
    <row r="43" spans="1:15" s="22" customFormat="1" ht="12.5" x14ac:dyDescent="0.25">
      <c r="A43" s="67"/>
      <c r="B43" s="67"/>
      <c r="C43" s="67"/>
      <c r="D43" s="67"/>
      <c r="E43" s="67"/>
      <c r="F43" s="67"/>
      <c r="G43" s="67"/>
      <c r="H43" s="67"/>
      <c r="I43" s="67"/>
      <c r="J43" s="67"/>
      <c r="K43" s="67"/>
      <c r="L43" s="67"/>
      <c r="M43" s="23"/>
      <c r="N43" s="23"/>
      <c r="O43" s="29"/>
    </row>
    <row r="44" spans="1:15" s="52" customFormat="1" x14ac:dyDescent="0.3">
      <c r="A44" s="69"/>
      <c r="B44" s="69"/>
      <c r="C44" s="69"/>
      <c r="D44" s="69"/>
      <c r="E44" s="69"/>
      <c r="F44" s="69"/>
      <c r="G44" s="107" t="s">
        <v>669</v>
      </c>
      <c r="H44" s="107"/>
      <c r="I44" s="107"/>
      <c r="J44" s="107"/>
      <c r="K44" s="107"/>
      <c r="L44" s="69"/>
    </row>
    <row r="45" spans="1:15" s="52" customFormat="1" x14ac:dyDescent="0.3">
      <c r="A45" s="69"/>
      <c r="B45" s="69"/>
      <c r="C45" s="69"/>
      <c r="D45" s="69"/>
      <c r="E45" s="69"/>
      <c r="F45" s="69"/>
      <c r="G45" s="70" t="s">
        <v>497</v>
      </c>
      <c r="H45" s="70" t="s">
        <v>498</v>
      </c>
      <c r="I45" s="70" t="s">
        <v>499</v>
      </c>
      <c r="J45" s="70" t="s">
        <v>500</v>
      </c>
      <c r="K45" s="70" t="s">
        <v>532</v>
      </c>
      <c r="L45" s="69"/>
    </row>
    <row r="46" spans="1:15" s="22" customFormat="1" ht="12.5" x14ac:dyDescent="0.25">
      <c r="A46" s="67"/>
      <c r="B46" s="106" t="s">
        <v>214</v>
      </c>
      <c r="C46" s="106"/>
      <c r="D46" s="106"/>
      <c r="E46" s="106"/>
      <c r="F46" s="106"/>
      <c r="G46" s="75" t="s">
        <v>673</v>
      </c>
      <c r="H46" s="75">
        <v>2.9</v>
      </c>
      <c r="I46" s="75">
        <v>2.1</v>
      </c>
      <c r="J46" s="75">
        <v>2.1</v>
      </c>
      <c r="K46" s="75">
        <v>3</v>
      </c>
      <c r="L46" s="67"/>
      <c r="M46" s="23"/>
      <c r="N46" s="23" t="s">
        <v>214</v>
      </c>
      <c r="O46" s="29"/>
    </row>
    <row r="47" spans="1:15" s="22" customFormat="1" ht="12.5" x14ac:dyDescent="0.25">
      <c r="A47" s="67"/>
      <c r="B47" s="106" t="s">
        <v>215</v>
      </c>
      <c r="C47" s="106"/>
      <c r="D47" s="106"/>
      <c r="E47" s="106"/>
      <c r="F47" s="106"/>
      <c r="G47" s="75" t="s">
        <v>673</v>
      </c>
      <c r="H47" s="75">
        <v>0</v>
      </c>
      <c r="I47" s="75">
        <v>0.4</v>
      </c>
      <c r="J47" s="75">
        <v>0.4</v>
      </c>
      <c r="K47" s="75">
        <v>0.1</v>
      </c>
      <c r="L47" s="67"/>
      <c r="M47" s="23"/>
      <c r="N47" s="23" t="s">
        <v>215</v>
      </c>
      <c r="O47" s="29"/>
    </row>
    <row r="48" spans="1:15" s="22" customFormat="1" ht="25" x14ac:dyDescent="0.25">
      <c r="A48" s="67"/>
      <c r="B48" s="106" t="s">
        <v>484</v>
      </c>
      <c r="C48" s="106"/>
      <c r="D48" s="106"/>
      <c r="E48" s="106"/>
      <c r="F48" s="106"/>
      <c r="G48" s="75" t="s">
        <v>673</v>
      </c>
      <c r="H48" s="75">
        <v>74.099999999999994</v>
      </c>
      <c r="I48" s="75">
        <v>69.5</v>
      </c>
      <c r="J48" s="75">
        <v>68.7</v>
      </c>
      <c r="K48" s="75">
        <v>65.3</v>
      </c>
      <c r="L48" s="67"/>
      <c r="M48" s="23"/>
      <c r="N48" s="23" t="s">
        <v>484</v>
      </c>
      <c r="O48" s="29"/>
    </row>
    <row r="49" spans="1:15" s="22" customFormat="1" ht="12.5" x14ac:dyDescent="0.25">
      <c r="A49" s="67"/>
      <c r="B49" s="106" t="s">
        <v>216</v>
      </c>
      <c r="C49" s="106"/>
      <c r="D49" s="106"/>
      <c r="E49" s="106"/>
      <c r="F49" s="106"/>
      <c r="G49" s="75" t="s">
        <v>673</v>
      </c>
      <c r="H49" s="75">
        <v>23</v>
      </c>
      <c r="I49" s="75">
        <v>27.9</v>
      </c>
      <c r="J49" s="75">
        <v>28.8</v>
      </c>
      <c r="K49" s="75">
        <v>31.6</v>
      </c>
      <c r="L49" s="67"/>
      <c r="M49" s="23"/>
      <c r="N49" s="23" t="s">
        <v>216</v>
      </c>
      <c r="O49" s="29"/>
    </row>
    <row r="50" spans="1:15" s="22" customFormat="1" ht="12.5" x14ac:dyDescent="0.25">
      <c r="A50" s="67"/>
      <c r="B50" s="67"/>
      <c r="C50" s="67"/>
      <c r="D50" s="67"/>
      <c r="E50" s="67"/>
      <c r="F50" s="67"/>
      <c r="G50" s="67"/>
      <c r="H50" s="67"/>
      <c r="I50" s="67"/>
      <c r="J50" s="67"/>
      <c r="K50" s="67"/>
      <c r="L50" s="67"/>
      <c r="M50" s="23"/>
      <c r="N50" s="23"/>
      <c r="O50" s="29"/>
    </row>
    <row r="51" spans="1:15" s="22" customFormat="1" ht="12.5" x14ac:dyDescent="0.25">
      <c r="A51" s="67"/>
      <c r="B51" s="106" t="s">
        <v>24</v>
      </c>
      <c r="C51" s="106"/>
      <c r="D51" s="106"/>
      <c r="E51" s="106"/>
      <c r="F51" s="106"/>
      <c r="G51" s="73" t="s">
        <v>673</v>
      </c>
      <c r="H51" s="73">
        <v>583</v>
      </c>
      <c r="I51" s="73">
        <v>698</v>
      </c>
      <c r="J51" s="73">
        <v>812</v>
      </c>
      <c r="K51" s="73">
        <v>876</v>
      </c>
      <c r="L51" s="67"/>
      <c r="M51" s="23"/>
      <c r="N51" s="23" t="s">
        <v>24</v>
      </c>
      <c r="O51" s="29"/>
    </row>
    <row r="52" spans="1:15" s="22" customFormat="1" ht="12.5"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Sav1Vv15Q3IsprVuRju5HaZNOvWQSN4WMYXsU7LLl8muaetVPM3s0FDiP9e6LNPypUAPFxXwBerFG9fwnWlaJQ==" saltValue="8S/vCrK152ccIRpgYY59SA==" spinCount="100000" sheet="1" objects="1" scenarios="1"/>
  <mergeCells count="32">
    <mergeCell ref="B20:F20"/>
    <mergeCell ref="A1:B2"/>
    <mergeCell ref="C1:J1"/>
    <mergeCell ref="C2:K2"/>
    <mergeCell ref="B5:K5"/>
    <mergeCell ref="G7:K7"/>
    <mergeCell ref="B9:F9"/>
    <mergeCell ref="B10:F10"/>
    <mergeCell ref="B11:F11"/>
    <mergeCell ref="B13:F13"/>
    <mergeCell ref="B16:K16"/>
    <mergeCell ref="G18:K18"/>
    <mergeCell ref="B37:F37"/>
    <mergeCell ref="B21:F21"/>
    <mergeCell ref="B22:F22"/>
    <mergeCell ref="B23:F23"/>
    <mergeCell ref="B24:F24"/>
    <mergeCell ref="B25:F25"/>
    <mergeCell ref="B26:F26"/>
    <mergeCell ref="B27:F27"/>
    <mergeCell ref="B29:F29"/>
    <mergeCell ref="B32:K32"/>
    <mergeCell ref="G34:K34"/>
    <mergeCell ref="B36:F36"/>
    <mergeCell ref="B49:F49"/>
    <mergeCell ref="B51:F51"/>
    <mergeCell ref="B39:F39"/>
    <mergeCell ref="B42:K42"/>
    <mergeCell ref="G44:K44"/>
    <mergeCell ref="B46:F46"/>
    <mergeCell ref="B47:F47"/>
    <mergeCell ref="B48:F48"/>
  </mergeCells>
  <pageMargins left="0.2" right="0.2" top="0.25" bottom="0.35" header="0.3" footer="0.45"/>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topLeftCell="A9" zoomScale="90" zoomScaleNormal="90" workbookViewId="0">
      <selection activeCell="A30" sqref="A30:K30"/>
    </sheetView>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89" t="s">
        <v>244</v>
      </c>
      <c r="B28" s="89"/>
      <c r="C28" s="89"/>
      <c r="D28" s="89"/>
      <c r="E28" s="89"/>
      <c r="F28" s="89"/>
      <c r="G28" s="89"/>
      <c r="H28" s="89"/>
      <c r="I28" s="89"/>
      <c r="J28" s="89"/>
      <c r="K28" s="89"/>
    </row>
    <row r="29" spans="1:11" x14ac:dyDescent="0.3"/>
    <row r="30" spans="1:11" ht="43.5" customHeight="1" x14ac:dyDescent="0.3">
      <c r="A30" s="90" t="str">
        <f>"©"&amp;REPyear&amp;" Association of American Medical Colleges. May be reproduced and distributed, with attribution, for the noncommercial purpose of scientific or educational advancement."</f>
        <v>©2023 Association of American Medical Colleges. May be reproduced and distributed, with attribution, for the noncommercial purpose of scientific or educational advancement.</v>
      </c>
      <c r="B30" s="90"/>
      <c r="C30" s="90"/>
      <c r="D30" s="90"/>
      <c r="E30" s="90"/>
      <c r="F30" s="90"/>
      <c r="G30" s="90"/>
      <c r="H30" s="90"/>
      <c r="I30" s="90"/>
      <c r="J30" s="90"/>
      <c r="K30" s="90"/>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uoS2bhdSK8xBUshLEhu2WCcb6fHyPI5foR89rkIzyRHmAkl9EfNqrliWHweEBBW9q7DUheL1M9fU1cnBApAEng==" saltValue="7jSjIiuQaiBI9xZxwyi5OA==" spinCount="100000" sheet="1" objects="1" scenarios="1"/>
  <mergeCells count="2">
    <mergeCell ref="A28:K28"/>
    <mergeCell ref="A30:K30"/>
  </mergeCells>
  <hyperlinks>
    <hyperlink ref="A28:K28" r:id="rId1" display="Any questions about this report can be directed to AAMC Student Surveys staff at GQ@aamc.org." xr:uid="{6086A588-7D86-47E4-9FEC-0E3884C88A5C}"/>
  </hyperlinks>
  <pageMargins left="0.2" right="0.2" top="0.25" bottom="0.35" header="0.3" footer="0.45"/>
  <pageSetup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2A0F2-B3A7-42A6-9953-B7500FB6707B}">
  <sheetPr codeName="Sheet40"/>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694</v>
      </c>
      <c r="B1" s="109"/>
      <c r="C1" s="110" t="s">
        <v>13</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664</v>
      </c>
      <c r="C5" s="108"/>
      <c r="D5" s="108"/>
      <c r="E5" s="108"/>
      <c r="F5" s="108"/>
      <c r="G5" s="108"/>
      <c r="H5" s="108"/>
      <c r="I5" s="108"/>
      <c r="J5" s="108"/>
      <c r="K5" s="108"/>
      <c r="L5" s="68"/>
      <c r="M5" s="26" t="s">
        <v>664</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t="s">
        <v>497</v>
      </c>
      <c r="H8" s="70" t="s">
        <v>498</v>
      </c>
      <c r="I8" s="70" t="s">
        <v>499</v>
      </c>
      <c r="J8" s="70" t="s">
        <v>500</v>
      </c>
      <c r="K8" s="70" t="s">
        <v>532</v>
      </c>
      <c r="L8" s="69"/>
    </row>
    <row r="9" spans="1:15" s="22" customFormat="1" ht="12.5" x14ac:dyDescent="0.25">
      <c r="A9" s="67"/>
      <c r="B9" s="106" t="s">
        <v>117</v>
      </c>
      <c r="C9" s="106"/>
      <c r="D9" s="106"/>
      <c r="E9" s="106"/>
      <c r="F9" s="106"/>
      <c r="G9" s="75">
        <v>28.9</v>
      </c>
      <c r="H9" s="75">
        <v>29</v>
      </c>
      <c r="I9" s="75">
        <v>28.6</v>
      </c>
      <c r="J9" s="75">
        <v>29.5</v>
      </c>
      <c r="K9" s="75">
        <v>29.3</v>
      </c>
      <c r="L9" s="67"/>
      <c r="M9" s="23"/>
      <c r="N9" s="23" t="s">
        <v>117</v>
      </c>
      <c r="O9" s="29"/>
    </row>
    <row r="10" spans="1:15" s="22" customFormat="1" ht="12.5" x14ac:dyDescent="0.25">
      <c r="A10" s="67"/>
      <c r="B10" s="106" t="s">
        <v>118</v>
      </c>
      <c r="C10" s="106"/>
      <c r="D10" s="106"/>
      <c r="E10" s="106"/>
      <c r="F10" s="106"/>
      <c r="G10" s="75">
        <v>32.9</v>
      </c>
      <c r="H10" s="75">
        <v>33.200000000000003</v>
      </c>
      <c r="I10" s="75">
        <v>33.5</v>
      </c>
      <c r="J10" s="75">
        <v>32</v>
      </c>
      <c r="K10" s="75">
        <v>33.6</v>
      </c>
      <c r="L10" s="67"/>
      <c r="M10" s="23"/>
      <c r="N10" s="23" t="s">
        <v>118</v>
      </c>
      <c r="O10" s="29"/>
    </row>
    <row r="11" spans="1:15" s="22" customFormat="1" ht="12.5" x14ac:dyDescent="0.25">
      <c r="A11" s="67"/>
      <c r="B11" s="106" t="s">
        <v>485</v>
      </c>
      <c r="C11" s="106"/>
      <c r="D11" s="106"/>
      <c r="E11" s="106"/>
      <c r="F11" s="106"/>
      <c r="G11" s="75">
        <v>26.7</v>
      </c>
      <c r="H11" s="75">
        <v>26.1</v>
      </c>
      <c r="I11" s="75">
        <v>25.5</v>
      </c>
      <c r="J11" s="75">
        <v>26.3</v>
      </c>
      <c r="K11" s="75">
        <v>24.5</v>
      </c>
      <c r="L11" s="67"/>
      <c r="M11" s="23"/>
      <c r="N11" s="23" t="s">
        <v>485</v>
      </c>
      <c r="O11" s="29"/>
    </row>
    <row r="12" spans="1:15" s="25" customFormat="1" x14ac:dyDescent="0.25">
      <c r="A12" s="67"/>
      <c r="B12" s="106" t="s">
        <v>119</v>
      </c>
      <c r="C12" s="106"/>
      <c r="D12" s="106"/>
      <c r="E12" s="106"/>
      <c r="F12" s="106"/>
      <c r="G12" s="75">
        <v>11.5</v>
      </c>
      <c r="H12" s="75">
        <v>11.7</v>
      </c>
      <c r="I12" s="75">
        <v>12.4</v>
      </c>
      <c r="J12" s="75">
        <v>12.1</v>
      </c>
      <c r="K12" s="75">
        <v>12.6</v>
      </c>
      <c r="L12" s="67"/>
      <c r="M12" s="26"/>
      <c r="N12" s="26" t="s">
        <v>119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16657</v>
      </c>
      <c r="H14" s="73">
        <v>16630</v>
      </c>
      <c r="I14" s="73">
        <v>16611</v>
      </c>
      <c r="J14" s="73">
        <v>16901</v>
      </c>
      <c r="K14" s="73">
        <v>16699</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12.5" x14ac:dyDescent="0.25">
      <c r="A16" s="67"/>
      <c r="B16" s="67"/>
      <c r="C16" s="67"/>
      <c r="D16" s="67"/>
      <c r="E16" s="67"/>
      <c r="F16" s="67"/>
      <c r="G16" s="67"/>
      <c r="H16" s="67"/>
      <c r="I16" s="67"/>
      <c r="J16" s="67"/>
      <c r="K16" s="67"/>
      <c r="L16" s="67"/>
      <c r="M16" s="23"/>
      <c r="N16" s="23"/>
      <c r="O16" s="29"/>
    </row>
    <row r="17" spans="1:15" s="25" customFormat="1" x14ac:dyDescent="0.3">
      <c r="A17" s="68"/>
      <c r="B17" s="108" t="s">
        <v>665</v>
      </c>
      <c r="C17" s="108"/>
      <c r="D17" s="108"/>
      <c r="E17" s="108"/>
      <c r="F17" s="108"/>
      <c r="G17" s="108"/>
      <c r="H17" s="108"/>
      <c r="I17" s="108"/>
      <c r="J17" s="108"/>
      <c r="K17" s="108"/>
      <c r="L17" s="68"/>
      <c r="M17" s="26" t="s">
        <v>665</v>
      </c>
      <c r="N17" s="26"/>
      <c r="O17" s="30"/>
    </row>
    <row r="18" spans="1:15" s="22" customFormat="1" ht="12.5" x14ac:dyDescent="0.25">
      <c r="A18" s="67"/>
      <c r="B18" s="67"/>
      <c r="C18" s="67"/>
      <c r="D18" s="67"/>
      <c r="E18" s="67"/>
      <c r="F18" s="67"/>
      <c r="G18" s="67"/>
      <c r="H18" s="67"/>
      <c r="I18" s="67"/>
      <c r="J18" s="67"/>
      <c r="K18" s="67"/>
      <c r="L18" s="67"/>
      <c r="M18" s="23"/>
      <c r="N18" s="23"/>
      <c r="O18" s="29"/>
    </row>
    <row r="19" spans="1:15" s="52" customFormat="1" x14ac:dyDescent="0.3">
      <c r="A19" s="69"/>
      <c r="B19" s="69"/>
      <c r="C19" s="69"/>
      <c r="D19" s="69"/>
      <c r="E19" s="69"/>
      <c r="F19" s="69"/>
      <c r="G19" s="107" t="s">
        <v>669</v>
      </c>
      <c r="H19" s="107"/>
      <c r="I19" s="107"/>
      <c r="J19" s="107"/>
      <c r="K19" s="107"/>
      <c r="L19" s="69"/>
    </row>
    <row r="20" spans="1:15" s="52" customFormat="1" x14ac:dyDescent="0.3">
      <c r="A20" s="69"/>
      <c r="B20" s="69"/>
      <c r="C20" s="69"/>
      <c r="D20" s="69"/>
      <c r="E20" s="69"/>
      <c r="F20" s="69"/>
      <c r="G20" s="70" t="s">
        <v>497</v>
      </c>
      <c r="H20" s="70" t="s">
        <v>498</v>
      </c>
      <c r="I20" s="70" t="s">
        <v>499</v>
      </c>
      <c r="J20" s="70" t="s">
        <v>500</v>
      </c>
      <c r="K20" s="70" t="s">
        <v>532</v>
      </c>
      <c r="L20" s="69"/>
    </row>
    <row r="21" spans="1:15" s="22" customFormat="1" ht="12.5" x14ac:dyDescent="0.25">
      <c r="A21" s="67"/>
      <c r="B21" s="106" t="s">
        <v>115</v>
      </c>
      <c r="C21" s="106"/>
      <c r="D21" s="106"/>
      <c r="E21" s="106"/>
      <c r="F21" s="106"/>
      <c r="G21" s="75">
        <v>39</v>
      </c>
      <c r="H21" s="75">
        <v>38.700000000000003</v>
      </c>
      <c r="I21" s="75">
        <v>37.5</v>
      </c>
      <c r="J21" s="75">
        <v>38.9</v>
      </c>
      <c r="K21" s="75">
        <v>39.1</v>
      </c>
      <c r="L21" s="67"/>
      <c r="M21" s="23"/>
      <c r="N21" s="23" t="s">
        <v>115</v>
      </c>
      <c r="O21" s="29"/>
    </row>
    <row r="22" spans="1:15" s="22" customFormat="1" ht="12.5" x14ac:dyDescent="0.25">
      <c r="A22" s="67"/>
      <c r="B22" s="106" t="s">
        <v>116</v>
      </c>
      <c r="C22" s="106"/>
      <c r="D22" s="106"/>
      <c r="E22" s="106"/>
      <c r="F22" s="106"/>
      <c r="G22" s="75">
        <v>61</v>
      </c>
      <c r="H22" s="75">
        <v>61.3</v>
      </c>
      <c r="I22" s="75">
        <v>62.5</v>
      </c>
      <c r="J22" s="75">
        <v>61.1</v>
      </c>
      <c r="K22" s="75">
        <v>60.9</v>
      </c>
      <c r="L22" s="67"/>
      <c r="M22" s="23"/>
      <c r="N22" s="23" t="s">
        <v>116</v>
      </c>
      <c r="O22" s="29"/>
    </row>
    <row r="23" spans="1:15" s="22" customFormat="1" ht="12.5" x14ac:dyDescent="0.25">
      <c r="A23" s="67"/>
      <c r="B23" s="67"/>
      <c r="C23" s="67"/>
      <c r="D23" s="67"/>
      <c r="E23" s="67"/>
      <c r="F23" s="67"/>
      <c r="G23" s="67"/>
      <c r="H23" s="67"/>
      <c r="I23" s="67"/>
      <c r="J23" s="67"/>
      <c r="K23" s="67"/>
      <c r="L23" s="67"/>
      <c r="M23" s="23"/>
      <c r="N23" s="23"/>
      <c r="O23" s="29"/>
    </row>
    <row r="24" spans="1:15" s="22" customFormat="1" ht="12.5" x14ac:dyDescent="0.25">
      <c r="A24" s="67"/>
      <c r="B24" s="106" t="s">
        <v>24</v>
      </c>
      <c r="C24" s="106"/>
      <c r="D24" s="106"/>
      <c r="E24" s="106"/>
      <c r="F24" s="106"/>
      <c r="G24" s="73">
        <v>16657</v>
      </c>
      <c r="H24" s="73">
        <v>16630</v>
      </c>
      <c r="I24" s="73">
        <v>16611</v>
      </c>
      <c r="J24" s="73">
        <v>16901</v>
      </c>
      <c r="K24" s="73">
        <v>16699</v>
      </c>
      <c r="L24" s="67"/>
      <c r="M24" s="23"/>
      <c r="N24" s="23" t="s">
        <v>24</v>
      </c>
      <c r="O24" s="29"/>
    </row>
    <row r="25" spans="1:15" s="22" customFormat="1" ht="12.5" x14ac:dyDescent="0.25">
      <c r="A25" s="67"/>
      <c r="B25" s="67"/>
      <c r="C25" s="67"/>
      <c r="D25" s="67"/>
      <c r="E25" s="67"/>
      <c r="F25" s="67"/>
      <c r="G25" s="67"/>
      <c r="H25" s="67"/>
      <c r="I25" s="67"/>
      <c r="J25" s="67"/>
      <c r="K25" s="67"/>
      <c r="L25" s="67"/>
      <c r="M25" s="23"/>
      <c r="N25" s="23"/>
      <c r="O25" s="29"/>
    </row>
    <row r="26" spans="1:15" s="22" customFormat="1" ht="12.5" hidden="1" x14ac:dyDescent="0.25">
      <c r="A26" s="67"/>
      <c r="B26" s="67"/>
      <c r="C26" s="67"/>
      <c r="D26" s="67"/>
      <c r="E26" s="67"/>
      <c r="F26" s="67"/>
      <c r="G26" s="67"/>
      <c r="H26" s="67"/>
      <c r="I26" s="67"/>
      <c r="J26" s="67"/>
      <c r="K26" s="67"/>
      <c r="L26" s="67"/>
      <c r="M26" s="23"/>
      <c r="N26" s="23"/>
      <c r="O26" s="29"/>
    </row>
    <row r="27" spans="1:15" s="22" customFormat="1" ht="12.5" hidden="1" x14ac:dyDescent="0.25">
      <c r="A27" s="67"/>
      <c r="B27" s="67"/>
      <c r="C27" s="67"/>
      <c r="D27" s="67"/>
      <c r="E27" s="67"/>
      <c r="F27" s="67"/>
      <c r="G27" s="67"/>
      <c r="H27" s="67"/>
      <c r="I27" s="67"/>
      <c r="J27" s="67"/>
      <c r="K27" s="67"/>
      <c r="L27" s="67"/>
      <c r="M27" s="23"/>
      <c r="N27" s="23"/>
      <c r="O27" s="29"/>
    </row>
    <row r="28" spans="1:15" s="22" customFormat="1" ht="12.5" hidden="1" x14ac:dyDescent="0.25">
      <c r="A28" s="67"/>
      <c r="B28" s="67"/>
      <c r="C28" s="67"/>
      <c r="D28" s="67"/>
      <c r="E28" s="67"/>
      <c r="F28" s="67"/>
      <c r="G28" s="67"/>
      <c r="H28" s="67"/>
      <c r="I28" s="67"/>
      <c r="J28" s="67"/>
      <c r="K28" s="67"/>
      <c r="L28" s="67"/>
      <c r="M28" s="23"/>
      <c r="N28" s="23"/>
      <c r="O28" s="29"/>
    </row>
    <row r="29" spans="1:15" s="22" customFormat="1" ht="12.5" hidden="1" x14ac:dyDescent="0.25">
      <c r="A29" s="67"/>
      <c r="B29" s="67"/>
      <c r="C29" s="67"/>
      <c r="D29" s="67"/>
      <c r="E29" s="67"/>
      <c r="F29" s="67"/>
      <c r="G29" s="67"/>
      <c r="H29" s="67"/>
      <c r="I29" s="67"/>
      <c r="J29" s="67"/>
      <c r="K29" s="67"/>
      <c r="L29" s="67"/>
      <c r="M29" s="23"/>
      <c r="N29" s="23"/>
      <c r="O29" s="29"/>
    </row>
    <row r="30" spans="1:15" s="22" customFormat="1" ht="12.5" hidden="1" x14ac:dyDescent="0.25">
      <c r="A30" s="67"/>
      <c r="B30" s="67"/>
      <c r="C30" s="67"/>
      <c r="D30" s="67"/>
      <c r="E30" s="67"/>
      <c r="F30" s="67"/>
      <c r="G30" s="67"/>
      <c r="H30" s="67"/>
      <c r="I30" s="67"/>
      <c r="J30" s="67"/>
      <c r="K30" s="67"/>
      <c r="L30" s="67"/>
      <c r="M30" s="23"/>
      <c r="N30" s="23"/>
      <c r="O30" s="29"/>
    </row>
    <row r="31" spans="1:15" s="22" customFormat="1" ht="12.5" hidden="1" x14ac:dyDescent="0.25">
      <c r="A31" s="67"/>
      <c r="B31" s="67"/>
      <c r="C31" s="67"/>
      <c r="D31" s="67"/>
      <c r="E31" s="67"/>
      <c r="F31" s="67"/>
      <c r="G31" s="67"/>
      <c r="H31" s="67"/>
      <c r="I31" s="67"/>
      <c r="J31" s="67"/>
      <c r="K31" s="67"/>
      <c r="L31" s="67"/>
      <c r="M31" s="23"/>
      <c r="N31" s="23"/>
      <c r="O31" s="29"/>
    </row>
    <row r="32" spans="1:15" s="22" customFormat="1" ht="12.5" hidden="1" x14ac:dyDescent="0.25">
      <c r="A32" s="67"/>
      <c r="B32" s="67"/>
      <c r="C32" s="67"/>
      <c r="D32" s="67"/>
      <c r="E32" s="67"/>
      <c r="F32" s="67"/>
      <c r="G32" s="67"/>
      <c r="H32" s="67"/>
      <c r="I32" s="67"/>
      <c r="J32" s="67"/>
      <c r="K32" s="67"/>
      <c r="L32" s="67"/>
      <c r="M32" s="23"/>
      <c r="N32" s="23"/>
      <c r="O32" s="29"/>
    </row>
    <row r="33" spans="1:15" s="22" customFormat="1" ht="12.5" hidden="1" x14ac:dyDescent="0.25">
      <c r="A33" s="67"/>
      <c r="B33" s="67"/>
      <c r="C33" s="67"/>
      <c r="D33" s="67"/>
      <c r="E33" s="67"/>
      <c r="F33" s="67"/>
      <c r="G33" s="67"/>
      <c r="H33" s="67"/>
      <c r="I33" s="67"/>
      <c r="J33" s="67"/>
      <c r="K33" s="67"/>
      <c r="L33" s="67"/>
      <c r="M33" s="23"/>
      <c r="N33" s="23"/>
      <c r="O33" s="29"/>
    </row>
    <row r="34" spans="1:15" s="22" customFormat="1" ht="12.5" hidden="1" x14ac:dyDescent="0.25">
      <c r="A34" s="67"/>
      <c r="B34" s="67"/>
      <c r="C34" s="67"/>
      <c r="D34" s="67"/>
      <c r="E34" s="67"/>
      <c r="F34" s="67"/>
      <c r="G34" s="67"/>
      <c r="H34" s="67"/>
      <c r="I34" s="67"/>
      <c r="J34" s="67"/>
      <c r="K34" s="67"/>
      <c r="L34" s="67"/>
      <c r="M34" s="23"/>
      <c r="N34" s="23"/>
      <c r="O34" s="29"/>
    </row>
    <row r="35" spans="1:15" s="22" customFormat="1" ht="12.5" hidden="1" x14ac:dyDescent="0.25">
      <c r="A35" s="67"/>
      <c r="B35" s="67"/>
      <c r="C35" s="67"/>
      <c r="D35" s="67"/>
      <c r="E35" s="67"/>
      <c r="F35" s="67"/>
      <c r="G35" s="67"/>
      <c r="H35" s="67"/>
      <c r="I35" s="67"/>
      <c r="J35" s="67"/>
      <c r="K35" s="67"/>
      <c r="L35" s="67"/>
      <c r="M35" s="23"/>
      <c r="N35" s="23"/>
      <c r="O35" s="29"/>
    </row>
    <row r="36" spans="1:15" s="22" customFormat="1" ht="12.5" hidden="1" x14ac:dyDescent="0.25">
      <c r="A36" s="67"/>
      <c r="B36" s="67"/>
      <c r="C36" s="67"/>
      <c r="D36" s="67"/>
      <c r="E36" s="67"/>
      <c r="F36" s="67"/>
      <c r="G36" s="67"/>
      <c r="H36" s="67"/>
      <c r="I36" s="67"/>
      <c r="J36" s="67"/>
      <c r="K36" s="67"/>
      <c r="L36" s="67"/>
      <c r="M36" s="23"/>
      <c r="N36" s="23"/>
      <c r="O36" s="29"/>
    </row>
    <row r="37" spans="1:15" s="22" customFormat="1" ht="12.5" hidden="1" x14ac:dyDescent="0.25">
      <c r="A37" s="67"/>
      <c r="B37" s="67"/>
      <c r="C37" s="67"/>
      <c r="D37" s="67"/>
      <c r="E37" s="67"/>
      <c r="F37" s="67"/>
      <c r="G37" s="67"/>
      <c r="H37" s="67"/>
      <c r="I37" s="67"/>
      <c r="J37" s="67"/>
      <c r="K37" s="67"/>
      <c r="L37" s="67"/>
      <c r="M37" s="23"/>
      <c r="N37" s="23"/>
      <c r="O37" s="29"/>
    </row>
    <row r="38" spans="1:15" s="22" customFormat="1" ht="12.5" hidden="1" x14ac:dyDescent="0.25">
      <c r="A38" s="67"/>
      <c r="B38" s="67"/>
      <c r="C38" s="67"/>
      <c r="D38" s="67"/>
      <c r="E38" s="67"/>
      <c r="F38" s="67"/>
      <c r="G38" s="67"/>
      <c r="H38" s="67"/>
      <c r="I38" s="67"/>
      <c r="J38" s="67"/>
      <c r="K38" s="67"/>
      <c r="L38" s="67"/>
      <c r="M38" s="23"/>
      <c r="N38" s="23"/>
      <c r="O38" s="29"/>
    </row>
    <row r="39" spans="1:15" s="22" customFormat="1" ht="12.5" hidden="1" x14ac:dyDescent="0.25">
      <c r="A39" s="67"/>
      <c r="B39" s="67"/>
      <c r="C39" s="67"/>
      <c r="D39" s="67"/>
      <c r="E39" s="67"/>
      <c r="F39" s="67"/>
      <c r="G39" s="67"/>
      <c r="H39" s="67"/>
      <c r="I39" s="67"/>
      <c r="J39" s="67"/>
      <c r="K39" s="67"/>
      <c r="L39" s="67"/>
      <c r="M39" s="23"/>
      <c r="N39" s="23"/>
      <c r="O39" s="29"/>
    </row>
    <row r="40" spans="1:15" s="22" customFormat="1" ht="12.5" hidden="1" x14ac:dyDescent="0.25">
      <c r="A40" s="67"/>
      <c r="B40" s="67"/>
      <c r="C40" s="67"/>
      <c r="D40" s="67"/>
      <c r="E40" s="67"/>
      <c r="F40" s="67"/>
      <c r="G40" s="67"/>
      <c r="H40" s="67"/>
      <c r="I40" s="67"/>
      <c r="J40" s="67"/>
      <c r="K40" s="67"/>
      <c r="L40" s="67"/>
      <c r="M40" s="23"/>
      <c r="N40" s="23"/>
      <c r="O40" s="29"/>
    </row>
    <row r="41" spans="1:15" s="22" customFormat="1" ht="12.5" hidden="1" x14ac:dyDescent="0.25">
      <c r="A41" s="67"/>
      <c r="B41" s="67"/>
      <c r="C41" s="67"/>
      <c r="D41" s="67"/>
      <c r="E41" s="67"/>
      <c r="F41" s="67"/>
      <c r="G41" s="67"/>
      <c r="H41" s="67"/>
      <c r="I41" s="67"/>
      <c r="J41" s="67"/>
      <c r="K41" s="67"/>
      <c r="L41" s="67"/>
      <c r="M41" s="23"/>
      <c r="N41" s="23"/>
      <c r="O41" s="29"/>
    </row>
    <row r="42" spans="1:15" s="22" customFormat="1" ht="12.5" hidden="1" x14ac:dyDescent="0.25">
      <c r="A42" s="67"/>
      <c r="B42" s="67"/>
      <c r="C42" s="67"/>
      <c r="D42" s="67"/>
      <c r="E42" s="67"/>
      <c r="F42" s="67"/>
      <c r="G42" s="67"/>
      <c r="H42" s="67"/>
      <c r="I42" s="67"/>
      <c r="J42" s="67"/>
      <c r="K42" s="67"/>
      <c r="L42" s="67"/>
      <c r="M42" s="23"/>
      <c r="N42" s="23"/>
      <c r="O42" s="29"/>
    </row>
    <row r="43" spans="1:15" s="22" customFormat="1" ht="12.5" hidden="1" x14ac:dyDescent="0.25">
      <c r="A43" s="67"/>
      <c r="B43" s="67"/>
      <c r="C43" s="67"/>
      <c r="D43" s="67"/>
      <c r="E43" s="67"/>
      <c r="F43" s="67"/>
      <c r="G43" s="67"/>
      <c r="H43" s="67"/>
      <c r="I43" s="67"/>
      <c r="J43" s="67"/>
      <c r="K43" s="67"/>
      <c r="L43" s="67"/>
      <c r="M43" s="23"/>
      <c r="N43" s="23"/>
      <c r="O43" s="29"/>
    </row>
    <row r="44" spans="1:15" s="22" customFormat="1" ht="12.5" hidden="1" x14ac:dyDescent="0.25">
      <c r="A44" s="67"/>
      <c r="B44" s="67"/>
      <c r="C44" s="67"/>
      <c r="D44" s="67"/>
      <c r="E44" s="67"/>
      <c r="F44" s="67"/>
      <c r="G44" s="67"/>
      <c r="H44" s="67"/>
      <c r="I44" s="67"/>
      <c r="J44" s="67"/>
      <c r="K44" s="67"/>
      <c r="L44" s="67"/>
      <c r="M44" s="23"/>
      <c r="N44" s="23"/>
      <c r="O44" s="29"/>
    </row>
    <row r="45" spans="1:15" s="22" customFormat="1" ht="12.5" hidden="1" x14ac:dyDescent="0.25">
      <c r="A45" s="67"/>
      <c r="B45" s="67"/>
      <c r="C45" s="67"/>
      <c r="D45" s="67"/>
      <c r="E45" s="67"/>
      <c r="F45" s="67"/>
      <c r="G45" s="67"/>
      <c r="H45" s="67"/>
      <c r="I45" s="67"/>
      <c r="J45" s="67"/>
      <c r="K45" s="67"/>
      <c r="L45" s="67"/>
      <c r="M45" s="23"/>
      <c r="N45" s="23"/>
      <c r="O45" s="29"/>
    </row>
    <row r="46" spans="1:15" s="22" customFormat="1" ht="12.5" hidden="1" x14ac:dyDescent="0.25">
      <c r="A46" s="67"/>
      <c r="B46" s="67"/>
      <c r="C46" s="67"/>
      <c r="D46" s="67"/>
      <c r="E46" s="67"/>
      <c r="F46" s="67"/>
      <c r="G46" s="67"/>
      <c r="H46" s="67"/>
      <c r="I46" s="67"/>
      <c r="J46" s="67"/>
      <c r="K46" s="67"/>
      <c r="L46" s="67"/>
      <c r="M46" s="23"/>
      <c r="N46" s="23"/>
      <c r="O46" s="29"/>
    </row>
    <row r="47" spans="1:15" s="22" customFormat="1" ht="12.5" hidden="1" x14ac:dyDescent="0.25">
      <c r="A47" s="67"/>
      <c r="B47" s="67"/>
      <c r="C47" s="67"/>
      <c r="D47" s="67"/>
      <c r="E47" s="67"/>
      <c r="F47" s="67"/>
      <c r="G47" s="67"/>
      <c r="H47" s="67"/>
      <c r="I47" s="67"/>
      <c r="J47" s="67"/>
      <c r="K47" s="67"/>
      <c r="L47" s="67"/>
      <c r="M47" s="23"/>
      <c r="N47" s="23"/>
      <c r="O47" s="29"/>
    </row>
    <row r="48" spans="1:15" s="22" customFormat="1" ht="12.5" hidden="1"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KAY4iJU4IItJFOOBu7T76HUfpA+EntLM5B2X6qrVYBaG0+vVQuwV6XIGZPlFvhKL01uME4quGPqXfzzozBpOKw==" saltValue="aMBUDdF7rPMKNaImdfhfwA==" spinCount="100000" sheet="1" objects="1" scenarios="1"/>
  <mergeCells count="15">
    <mergeCell ref="B9:F9"/>
    <mergeCell ref="A1:B2"/>
    <mergeCell ref="C1:J1"/>
    <mergeCell ref="C2:K2"/>
    <mergeCell ref="B5:K5"/>
    <mergeCell ref="G7:K7"/>
    <mergeCell ref="B21:F21"/>
    <mergeCell ref="B22:F22"/>
    <mergeCell ref="B24:F24"/>
    <mergeCell ref="B10:F10"/>
    <mergeCell ref="B11:F11"/>
    <mergeCell ref="B12:F12"/>
    <mergeCell ref="B14:F14"/>
    <mergeCell ref="B17:K17"/>
    <mergeCell ref="G19:K19"/>
  </mergeCells>
  <pageMargins left="0.2" right="0.2" top="0.25" bottom="0.35" header="0.3" footer="0.45"/>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14"/>
  <sheetViews>
    <sheetView zoomScaleNormal="100" workbookViewId="0">
      <selection activeCell="C1" sqref="C1:M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245</v>
      </c>
      <c r="B1" s="92"/>
      <c r="C1" s="93" t="str">
        <f ca="1">MID(CELL("filename",A1),FIND("]",CELL("filename",A1))+1,255)</f>
        <v>References</v>
      </c>
      <c r="D1" s="93"/>
      <c r="E1" s="93"/>
      <c r="F1" s="93"/>
      <c r="G1" s="93"/>
      <c r="H1" s="93"/>
      <c r="I1" s="93"/>
      <c r="J1" s="93"/>
      <c r="K1" s="93"/>
      <c r="L1" s="93"/>
      <c r="M1" s="93"/>
      <c r="N1" s="4"/>
    </row>
    <row r="2" spans="1:14" s="5" customFormat="1" ht="17.25" customHeight="1" x14ac:dyDescent="0.35">
      <c r="A2" s="94" t="str">
        <f>REPyear</f>
        <v>2023</v>
      </c>
      <c r="B2" s="94"/>
      <c r="C2" s="95" t="str">
        <f>REPTabHead2</f>
        <v>2023 Medical School Graduation Questionnaire</v>
      </c>
      <c r="D2" s="95"/>
      <c r="E2" s="95"/>
      <c r="F2" s="95"/>
      <c r="G2" s="95"/>
      <c r="H2" s="95"/>
      <c r="I2" s="95"/>
      <c r="J2" s="95"/>
      <c r="K2" s="95"/>
      <c r="L2" s="95"/>
      <c r="M2" s="95"/>
      <c r="N2" s="6"/>
    </row>
    <row r="3" spans="1:14" s="7" customFormat="1" ht="12.5" x14ac:dyDescent="0.25"/>
    <row r="4" spans="1:14" s="9" customFormat="1" ht="12.5" x14ac:dyDescent="0.25"/>
    <row r="5" spans="1:14" s="7" customFormat="1" ht="12.5" x14ac:dyDescent="0.25">
      <c r="B5" s="99" t="str">
        <f>"Each item number below refers to the question number in the "&amp;REPyear&amp;" GQ All Schools Summary Report."</f>
        <v>Each item number below refers to the question number in the 2023 GQ All Schools Summary Report.</v>
      </c>
      <c r="C5" s="99"/>
      <c r="D5" s="99"/>
      <c r="E5" s="99"/>
      <c r="F5" s="99"/>
      <c r="G5" s="99"/>
      <c r="H5" s="99"/>
      <c r="I5" s="99"/>
      <c r="J5" s="99"/>
      <c r="K5" s="99"/>
      <c r="L5" s="99"/>
      <c r="M5" s="99"/>
    </row>
    <row r="6" spans="1:14" s="7" customFormat="1" ht="17.25" customHeight="1" x14ac:dyDescent="0.25"/>
    <row r="7" spans="1:14" s="61" customFormat="1" ht="13" x14ac:dyDescent="0.3">
      <c r="B7" s="103" t="s">
        <v>246</v>
      </c>
      <c r="C7" s="103"/>
      <c r="D7" s="103"/>
      <c r="E7" s="103"/>
      <c r="F7" s="103"/>
      <c r="G7" s="103"/>
      <c r="H7" s="103"/>
      <c r="I7" s="103"/>
      <c r="J7" s="103"/>
      <c r="K7" s="103"/>
      <c r="L7" s="103"/>
      <c r="M7" s="103"/>
    </row>
    <row r="8" spans="1:14" s="7" customFormat="1" ht="7.5" customHeight="1" x14ac:dyDescent="0.25"/>
    <row r="9" spans="1:14" s="7" customFormat="1" ht="12.5" x14ac:dyDescent="0.25">
      <c r="B9" s="91" t="s">
        <v>148</v>
      </c>
      <c r="C9" s="91"/>
      <c r="D9" s="91"/>
      <c r="E9" s="91"/>
      <c r="F9" s="91"/>
      <c r="G9" s="91"/>
      <c r="H9" s="91"/>
      <c r="I9" s="91"/>
      <c r="J9" s="91"/>
      <c r="K9" s="91"/>
      <c r="L9" s="91"/>
      <c r="M9" s="91"/>
    </row>
    <row r="10" spans="1:14" s="7" customFormat="1" ht="17.25" customHeight="1" x14ac:dyDescent="0.25"/>
    <row r="11" spans="1:14" s="7" customFormat="1" ht="13" x14ac:dyDescent="0.25">
      <c r="B11" s="103" t="s">
        <v>495</v>
      </c>
      <c r="C11" s="103"/>
      <c r="D11" s="103"/>
      <c r="E11" s="103"/>
      <c r="F11" s="103"/>
      <c r="G11" s="103"/>
      <c r="H11" s="103"/>
      <c r="I11" s="103"/>
      <c r="J11" s="103"/>
      <c r="K11" s="103"/>
      <c r="L11" s="103"/>
      <c r="M11" s="103"/>
    </row>
    <row r="12" spans="1:14" s="7" customFormat="1" ht="7.5" customHeight="1" x14ac:dyDescent="0.25"/>
    <row r="13" spans="1:14" s="7" customFormat="1" ht="26.25" customHeight="1" x14ac:dyDescent="0.25">
      <c r="B13" s="99" t="s">
        <v>247</v>
      </c>
      <c r="C13" s="99"/>
      <c r="D13" s="99"/>
      <c r="E13" s="99"/>
      <c r="F13" s="99"/>
      <c r="G13" s="99"/>
      <c r="H13" s="99"/>
      <c r="I13" s="99"/>
      <c r="J13" s="99"/>
      <c r="K13" s="99"/>
      <c r="L13" s="99"/>
      <c r="M13" s="99"/>
    </row>
    <row r="14" spans="1:14" s="7" customFormat="1" ht="12.5" x14ac:dyDescent="0.25"/>
  </sheetData>
  <sheetProtection algorithmName="SHA-512" hashValue="VVFYHb0KLmUWNnuUOUQ5gcBBhrl2rO4+S+rOdY7dLUQRy9ExsSiCFsO2aq/l0DQUu9ybZH+JwD/yLZ2aHAx+PQ==" saltValue="JR1WoOHV1fIXRA31lYYvsQ==" spinCount="100000" sheet="1" objects="1" scenarios="1"/>
  <mergeCells count="9">
    <mergeCell ref="B11:M11"/>
    <mergeCell ref="B13:M13"/>
    <mergeCell ref="B9:M9"/>
    <mergeCell ref="B7:M7"/>
    <mergeCell ref="A1:B1"/>
    <mergeCell ref="C1:M1"/>
    <mergeCell ref="A2:B2"/>
    <mergeCell ref="C2:M2"/>
    <mergeCell ref="B5:M5"/>
  </mergeCells>
  <pageMargins left="0.2" right="0.2"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zoomScale="90" zoomScaleNormal="90"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4.69921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245</v>
      </c>
      <c r="B1" s="92"/>
      <c r="C1" s="93" t="str">
        <f ca="1">MID(CELL("filename",A1),FIND("]",CELL("filename",A1))+1,255)</f>
        <v>Table of Contents</v>
      </c>
      <c r="D1" s="93"/>
      <c r="E1" s="93"/>
      <c r="F1" s="93"/>
      <c r="G1" s="93"/>
      <c r="H1" s="93"/>
      <c r="I1" s="93"/>
      <c r="J1" s="93"/>
      <c r="K1" s="93"/>
      <c r="L1" s="93"/>
      <c r="M1" s="93"/>
      <c r="N1" s="4"/>
    </row>
    <row r="2" spans="1:14" s="5" customFormat="1" ht="17.25" customHeight="1" x14ac:dyDescent="0.35">
      <c r="A2" s="94" t="str">
        <f>REPyear</f>
        <v>2023</v>
      </c>
      <c r="B2" s="94"/>
      <c r="C2" s="95" t="str">
        <f>REPTabHead2</f>
        <v>2023 Medical School Graduation Questionnaire</v>
      </c>
      <c r="D2" s="95"/>
      <c r="E2" s="95"/>
      <c r="F2" s="95"/>
      <c r="G2" s="95"/>
      <c r="H2" s="95"/>
      <c r="I2" s="95"/>
      <c r="J2" s="95"/>
      <c r="K2" s="95"/>
      <c r="L2" s="95"/>
      <c r="M2" s="95"/>
      <c r="N2" s="6"/>
    </row>
    <row r="3" spans="1:14" s="7" customFormat="1" ht="12.5" x14ac:dyDescent="0.25"/>
    <row r="4" spans="1:14" s="7" customFormat="1" ht="12.5" x14ac:dyDescent="0.25">
      <c r="M4" s="8" t="s">
        <v>0</v>
      </c>
    </row>
    <row r="5" spans="1:14" s="9" customFormat="1" ht="12.5" x14ac:dyDescent="0.25">
      <c r="M5" s="10"/>
    </row>
    <row r="6" spans="1:14" s="9" customFormat="1" ht="12.5" x14ac:dyDescent="0.25">
      <c r="M6" s="10"/>
    </row>
    <row r="7" spans="1:14" s="11" customFormat="1" ht="18" customHeight="1" x14ac:dyDescent="0.3">
      <c r="C7" s="96" t="str">
        <f ca="1">HYPERLINK("#"&amp;"'"&amp;Settings!A32&amp;"'!A1",Settings!A32)</f>
        <v>Executive Summary</v>
      </c>
      <c r="D7" s="96"/>
      <c r="E7" s="96"/>
      <c r="F7" s="96"/>
      <c r="G7" s="96"/>
      <c r="H7" s="96"/>
      <c r="I7" s="96"/>
      <c r="J7" s="96"/>
      <c r="K7" s="96"/>
      <c r="L7" s="96"/>
      <c r="M7" s="12"/>
    </row>
    <row r="8" spans="1:14" s="9" customFormat="1" ht="12.5" x14ac:dyDescent="0.25">
      <c r="C8" s="13"/>
      <c r="M8" s="10"/>
    </row>
    <row r="9" spans="1:14" s="11" customFormat="1" ht="24" customHeight="1" x14ac:dyDescent="0.3">
      <c r="C9" s="97" t="s">
        <v>1</v>
      </c>
      <c r="D9" s="97"/>
      <c r="E9" s="97"/>
      <c r="F9" s="97"/>
      <c r="G9" s="97"/>
      <c r="H9" s="97"/>
      <c r="I9" s="97"/>
      <c r="J9" s="97"/>
      <c r="K9" s="97"/>
      <c r="L9" s="97"/>
      <c r="M9" s="12"/>
    </row>
    <row r="10" spans="1:14" s="14" customFormat="1" ht="23.25" customHeight="1" x14ac:dyDescent="0.3">
      <c r="B10" s="49">
        <f>IF(Settings!A41="","",IF(AND(VLOOKUP(Settings!A41,Settings!$A$41:$C$71,3,FALSE)="Y",OR(REPtype=2,REPtype=3)),"",Settings!A41))</f>
        <v>1</v>
      </c>
      <c r="D10" s="60">
        <f>IF(OR(B10=0,B10=""),"",HYPERLINK("#'"&amp;VLOOKUP(B10,Settings!$A$41:$B$80,1,FALSE)&amp;"'!A1",VLOOKUP(B10,Settings!$A$41:$B$80,1,FALSE)))</f>
        <v>1</v>
      </c>
      <c r="E10" s="91" t="str">
        <f>IF(OR(B10=0,B10=""),"",HYPERLINK("#'"&amp;VLOOKUP(B10,Settings!$A$41:$B$80,1,FALSE)&amp;"'!A1",VLOOKUP(B10,Settings!$A$41:$B$80,2,FALSE)))</f>
        <v>Demographic Data</v>
      </c>
      <c r="F10" s="91"/>
      <c r="G10" s="91"/>
      <c r="H10" s="91"/>
      <c r="I10" s="91"/>
      <c r="J10" s="91"/>
      <c r="K10" s="91"/>
      <c r="L10" s="91"/>
    </row>
    <row r="11" spans="1:14" s="14" customFormat="1" ht="23.25" customHeight="1" x14ac:dyDescent="0.3">
      <c r="B11" s="49">
        <f>IF(Settings!A42="","",IF(AND(VLOOKUP(Settings!A42,Settings!$A$41:$C$71,3,FALSE)="Y",OR(REPtype=2,REPtype=3)),"",Settings!A42))</f>
        <v>2</v>
      </c>
      <c r="C11" s="53"/>
      <c r="D11" s="60">
        <f>IF(OR(B11=0,B11=""),"",HYPERLINK("#'"&amp;VLOOKUP(B11,Settings!$A$41:$B$80,1,FALSE)&amp;"'!A1",VLOOKUP(B11,Settings!$A$41:$B$80,1,FALSE)))</f>
        <v>2</v>
      </c>
      <c r="E11" s="91" t="str">
        <f>IF(OR(B11=0,B11=""),"",HYPERLINK("#'"&amp;VLOOKUP(B11,Settings!$A$41:$B$80,1,FALSE)&amp;"'!A1",VLOOKUP(B11,Settings!$A$41:$B$80,2,FALSE)))</f>
        <v>Overall Satisfaction with Medical Education / Basic Sciences</v>
      </c>
      <c r="F11" s="91"/>
      <c r="G11" s="91"/>
      <c r="H11" s="91"/>
      <c r="I11" s="91"/>
      <c r="J11" s="91"/>
      <c r="K11" s="91"/>
      <c r="L11" s="91"/>
    </row>
    <row r="12" spans="1:14" s="14" customFormat="1" ht="23.25" customHeight="1" x14ac:dyDescent="0.3">
      <c r="B12" s="49">
        <f>IF(Settings!A43="","",IF(AND(VLOOKUP(Settings!A43,Settings!$A$41:$C$71,3,FALSE)="Y",OR(REPtype=2,REPtype=3)),"",Settings!A43))</f>
        <v>3</v>
      </c>
      <c r="C12" s="53"/>
      <c r="D12" s="60">
        <f>IF(OR(B12=0,B12=""),"",HYPERLINK("#'"&amp;VLOOKUP(B12,Settings!$A$41:$B$80,1,FALSE)&amp;"'!A1",VLOOKUP(B12,Settings!$A$41:$B$80,1,FALSE)))</f>
        <v>3</v>
      </c>
      <c r="E12" s="91" t="str">
        <f>IF(OR(B12=0,B12=""),"",HYPERLINK("#'"&amp;VLOOKUP(B12,Settings!$A$41:$B$80,1,FALSE)&amp;"'!A1",VLOOKUP(B12,Settings!$A$41:$B$80,2,FALSE)))</f>
        <v>Quality of Clerkships</v>
      </c>
      <c r="F12" s="91"/>
      <c r="G12" s="91"/>
      <c r="H12" s="91"/>
      <c r="I12" s="91"/>
      <c r="J12" s="91"/>
      <c r="K12" s="91"/>
      <c r="L12" s="91"/>
    </row>
    <row r="13" spans="1:14" s="14" customFormat="1" ht="23.25" customHeight="1" x14ac:dyDescent="0.3">
      <c r="B13" s="49">
        <f>IF(Settings!A44="","",IF(AND(VLOOKUP(Settings!A44,Settings!$A$41:$C$71,3,FALSE)="Y",OR(REPtype=2,REPtype=3)),"",Settings!A44))</f>
        <v>4</v>
      </c>
      <c r="C13" s="53"/>
      <c r="D13" s="60">
        <f>IF(OR(B13=0,B13=""),"",HYPERLINK("#'"&amp;VLOOKUP(B13,Settings!$A$41:$B$80,1,FALSE)&amp;"'!A1",VLOOKUP(B13,Settings!$A$41:$B$80,1,FALSE)))</f>
        <v>4</v>
      </c>
      <c r="E13" s="91" t="str">
        <f>IF(OR(B13=0,B13=""),"",HYPERLINK("#'"&amp;VLOOKUP(B13,Settings!$A$41:$B$80,1,FALSE)&amp;"'!A1",VLOOKUP(B13,Settings!$A$41:$B$80,2,FALSE)))</f>
        <v>Family Medicine - Core Clerkship Activities</v>
      </c>
      <c r="F13" s="91"/>
      <c r="G13" s="91"/>
      <c r="H13" s="91"/>
      <c r="I13" s="91"/>
      <c r="J13" s="91"/>
      <c r="K13" s="91"/>
      <c r="L13" s="91"/>
    </row>
    <row r="14" spans="1:14" s="14" customFormat="1" ht="23.25" customHeight="1" x14ac:dyDescent="0.3">
      <c r="B14" s="49">
        <f>IF(Settings!A45="","",IF(AND(VLOOKUP(Settings!A45,Settings!$A$41:$C$71,3,FALSE)="Y",OR(REPtype=2,REPtype=3)),"",Settings!A45))</f>
        <v>5</v>
      </c>
      <c r="C14" s="53"/>
      <c r="D14" s="60">
        <f>IF(OR(B14=0,B14=""),"",HYPERLINK("#'"&amp;VLOOKUP(B14,Settings!$A$41:$B$80,1,FALSE)&amp;"'!A1",VLOOKUP(B14,Settings!$A$41:$B$80,1,FALSE)))</f>
        <v>5</v>
      </c>
      <c r="E14" s="91" t="str">
        <f>IF(OR(B14=0,B14=""),"",HYPERLINK("#'"&amp;VLOOKUP(B14,Settings!$A$41:$B$80,1,FALSE)&amp;"'!A1",VLOOKUP(B14,Settings!$A$41:$B$80,2,FALSE)))</f>
        <v>Internal Medicine - Core Clerkship Activities</v>
      </c>
      <c r="F14" s="91"/>
      <c r="G14" s="91"/>
      <c r="H14" s="91"/>
      <c r="I14" s="91"/>
      <c r="J14" s="91"/>
      <c r="K14" s="91"/>
      <c r="L14" s="91"/>
    </row>
    <row r="15" spans="1:14" s="14" customFormat="1" ht="23.25" customHeight="1" x14ac:dyDescent="0.3">
      <c r="B15" s="49">
        <f>IF(Settings!A46="","",IF(AND(VLOOKUP(Settings!A46,Settings!$A$41:$C$71,3,FALSE)="Y",OR(REPtype=2,REPtype=3)),"",Settings!A46))</f>
        <v>6</v>
      </c>
      <c r="C15" s="53"/>
      <c r="D15" s="60">
        <f>IF(OR(B15=0,B15=""),"",HYPERLINK("#'"&amp;VLOOKUP(B15,Settings!$A$41:$B$80,1,FALSE)&amp;"'!A1",VLOOKUP(B15,Settings!$A$41:$B$80,1,FALSE)))</f>
        <v>6</v>
      </c>
      <c r="E15" s="91" t="str">
        <f>IF(OR(B15=0,B15=""),"",HYPERLINK("#'"&amp;VLOOKUP(B15,Settings!$A$41:$B$80,1,FALSE)&amp;"'!A1",VLOOKUP(B15,Settings!$A$41:$B$80,2,FALSE)))</f>
        <v>Neurology - Core Clerkship Activities</v>
      </c>
      <c r="F15" s="91"/>
      <c r="G15" s="91"/>
      <c r="H15" s="91"/>
      <c r="I15" s="91"/>
      <c r="J15" s="91"/>
      <c r="K15" s="91"/>
      <c r="L15" s="91"/>
    </row>
    <row r="16" spans="1:14" s="14" customFormat="1" ht="23.25" customHeight="1" x14ac:dyDescent="0.3">
      <c r="B16" s="49">
        <f>IF(Settings!A47="","",IF(AND(VLOOKUP(Settings!A47,Settings!$A$41:$C$71,3,FALSE)="Y",OR(REPtype=2,REPtype=3)),"",Settings!A47))</f>
        <v>7</v>
      </c>
      <c r="C16" s="53"/>
      <c r="D16" s="60">
        <f>IF(OR(B16=0,B16=""),"",HYPERLINK("#'"&amp;VLOOKUP(B16,Settings!$A$41:$B$80,1,FALSE)&amp;"'!A1",VLOOKUP(B16,Settings!$A$41:$B$80,1,FALSE)))</f>
        <v>7</v>
      </c>
      <c r="E16" s="91" t="str">
        <f>IF(OR(B16=0,B16=""),"",HYPERLINK("#'"&amp;VLOOKUP(B16,Settings!$A$41:$B$80,1,FALSE)&amp;"'!A1",VLOOKUP(B16,Settings!$A$41:$B$80,2,FALSE)))</f>
        <v>Obstetrics-Gynecology / Women's Health - Core Clerkship Activities</v>
      </c>
      <c r="F16" s="91"/>
      <c r="G16" s="91"/>
      <c r="H16" s="91"/>
      <c r="I16" s="91"/>
      <c r="J16" s="91"/>
      <c r="K16" s="91"/>
      <c r="L16" s="91"/>
    </row>
    <row r="17" spans="2:13" s="14" customFormat="1" ht="23.25" customHeight="1" x14ac:dyDescent="0.3">
      <c r="B17" s="49">
        <f>IF(Settings!A48="","",IF(AND(VLOOKUP(Settings!A48,Settings!$A$41:$C$71,3,FALSE)="Y",OR(REPtype=2,REPtype=3)),"",Settings!A48))</f>
        <v>8</v>
      </c>
      <c r="C17" s="53"/>
      <c r="D17" s="60">
        <f>IF(OR(B17=0,B17=""),"",HYPERLINK("#'"&amp;VLOOKUP(B17,Settings!$A$41:$B$80,1,FALSE)&amp;"'!A1",VLOOKUP(B17,Settings!$A$41:$B$80,1,FALSE)))</f>
        <v>8</v>
      </c>
      <c r="E17" s="91" t="str">
        <f>IF(OR(B17=0,B17=""),"",HYPERLINK("#'"&amp;VLOOKUP(B17,Settings!$A$41:$B$80,1,FALSE)&amp;"'!A1",VLOOKUP(B17,Settings!$A$41:$B$80,2,FALSE)))</f>
        <v>Pediatrics - Core Clerkship Activities</v>
      </c>
      <c r="F17" s="91"/>
      <c r="G17" s="91"/>
      <c r="H17" s="91"/>
      <c r="I17" s="91"/>
      <c r="J17" s="91"/>
      <c r="K17" s="91"/>
      <c r="L17" s="91"/>
    </row>
    <row r="18" spans="2:13" s="14" customFormat="1" ht="23.25" customHeight="1" x14ac:dyDescent="0.3">
      <c r="B18" s="49">
        <f>IF(Settings!A49="","",IF(AND(VLOOKUP(Settings!A49,Settings!$A$41:$C$71,3,FALSE)="Y",OR(REPtype=2,REPtype=3)),"",Settings!A49))</f>
        <v>9</v>
      </c>
      <c r="C18" s="53"/>
      <c r="D18" s="60">
        <f>IF(OR(B18=0,B18=""),"",HYPERLINK("#'"&amp;VLOOKUP(B18,Settings!$A$41:$B$80,1,FALSE)&amp;"'!A1",VLOOKUP(B18,Settings!$A$41:$B$80,1,FALSE)))</f>
        <v>9</v>
      </c>
      <c r="E18" s="91" t="str">
        <f>IF(OR(B18=0,B18=""),"",HYPERLINK("#'"&amp;VLOOKUP(B18,Settings!$A$41:$B$80,1,FALSE)&amp;"'!A1",VLOOKUP(B18,Settings!$A$41:$B$80,2,FALSE)))</f>
        <v>Psychiatry - Core Clerkship Activities</v>
      </c>
      <c r="F18" s="91"/>
      <c r="G18" s="91"/>
      <c r="H18" s="91"/>
      <c r="I18" s="91"/>
      <c r="J18" s="91"/>
      <c r="K18" s="91"/>
      <c r="L18" s="91"/>
    </row>
    <row r="19" spans="2:13" s="14" customFormat="1" ht="23.25" customHeight="1" x14ac:dyDescent="0.3">
      <c r="B19" s="49">
        <f>IF(Settings!A50="","",IF(AND(VLOOKUP(Settings!A50,Settings!$A$41:$C$71,3,FALSE)="Y",OR(REPtype=2,REPtype=3)),"",Settings!A50))</f>
        <v>10</v>
      </c>
      <c r="C19" s="53"/>
      <c r="D19" s="60">
        <f>IF(OR(B19=0,B19=""),"",HYPERLINK("#'"&amp;VLOOKUP(B19,Settings!$A$41:$B$80,1,FALSE)&amp;"'!A1",VLOOKUP(B19,Settings!$A$41:$B$80,1,FALSE)))</f>
        <v>10</v>
      </c>
      <c r="E19" s="91" t="str">
        <f>IF(OR(B19=0,B19=""),"",HYPERLINK("#'"&amp;VLOOKUP(B19,Settings!$A$41:$B$80,1,FALSE)&amp;"'!A1",VLOOKUP(B19,Settings!$A$41:$B$80,2,FALSE)))</f>
        <v>Surgery - Core Clerkship Activities</v>
      </c>
      <c r="F19" s="91"/>
      <c r="G19" s="91"/>
      <c r="H19" s="91"/>
      <c r="I19" s="91"/>
      <c r="J19" s="91"/>
      <c r="K19" s="91"/>
      <c r="L19" s="91"/>
    </row>
    <row r="20" spans="2:13" s="14" customFormat="1" ht="23.25" customHeight="1" x14ac:dyDescent="0.3">
      <c r="B20" s="49">
        <f>IF(Settings!A51="","",IF(AND(VLOOKUP(Settings!A51,Settings!$A$41:$C$71,3,FALSE)="Y",OR(REPtype=2,REPtype=3)),"",Settings!A51))</f>
        <v>11</v>
      </c>
      <c r="C20" s="58"/>
      <c r="D20" s="60">
        <f>IF(OR(B20=0,B20=""),"",HYPERLINK("#'"&amp;VLOOKUP(B20,Settings!$A$41:$B$80,1,FALSE)&amp;"'!A1",VLOOKUP(B20,Settings!$A$41:$B$80,1,FALSE)))</f>
        <v>11</v>
      </c>
      <c r="E20" s="91" t="str">
        <f>IF(OR(B20=0,B20=""),"",HYPERLINK("#'"&amp;VLOOKUP(B20,Settings!$A$41:$B$80,1,FALSE)&amp;"'!A1",VLOOKUP(B20,Settings!$A$41:$B$80,2,FALSE)))</f>
        <v>Preparedness for Residency</v>
      </c>
      <c r="F20" s="91"/>
      <c r="G20" s="91"/>
      <c r="H20" s="91"/>
      <c r="I20" s="91"/>
      <c r="J20" s="91"/>
      <c r="K20" s="91"/>
      <c r="L20" s="91"/>
      <c r="M20" s="57"/>
    </row>
    <row r="21" spans="2:13" s="14" customFormat="1" ht="23.25" customHeight="1" x14ac:dyDescent="0.3">
      <c r="B21" s="49">
        <f>IF(Settings!A52="","",IF(AND(VLOOKUP(Settings!A52,Settings!$A$41:$C$71,3,FALSE)="Y",OR(REPtype=2,REPtype=3)),"",Settings!A52))</f>
        <v>12</v>
      </c>
      <c r="C21" s="58"/>
      <c r="D21" s="60">
        <f>IF(OR(B21=0,B21=""),"",HYPERLINK("#'"&amp;VLOOKUP(B21,Settings!$A$41:$B$80,1,FALSE)&amp;"'!A1",VLOOKUP(B21,Settings!$A$41:$B$80,1,FALSE)))</f>
        <v>12</v>
      </c>
      <c r="E21" s="91" t="str">
        <f>IF(OR(B21=0,B21=""),"",HYPERLINK("#'"&amp;VLOOKUP(B21,Settings!$A$41:$B$80,1,FALSE)&amp;"'!A1",VLOOKUP(B21,Settings!$A$41:$B$80,2,FALSE)))</f>
        <v>Electives / Diversity</v>
      </c>
      <c r="F21" s="91"/>
      <c r="G21" s="91"/>
      <c r="H21" s="91"/>
      <c r="I21" s="91"/>
      <c r="J21" s="91"/>
      <c r="K21" s="91"/>
      <c r="L21" s="91"/>
      <c r="M21" s="57"/>
    </row>
    <row r="22" spans="2:13" s="14" customFormat="1" ht="23.25" customHeight="1" x14ac:dyDescent="0.3">
      <c r="B22" s="49">
        <f>IF(Settings!A53="","",IF(AND(VLOOKUP(Settings!A53,Settings!$A$41:$C$71,3,FALSE)="Y",OR(REPtype=2,REPtype=3)),"",Settings!A53))</f>
        <v>13</v>
      </c>
      <c r="C22" s="58"/>
      <c r="D22" s="60">
        <f>IF(OR(B22=0,B22=""),"",HYPERLINK("#'"&amp;VLOOKUP(B22,Settings!$A$41:$B$80,1,FALSE)&amp;"'!A1",VLOOKUP(B22,Settings!$A$41:$B$80,1,FALSE)))</f>
        <v>13</v>
      </c>
      <c r="E22" s="91" t="str">
        <f>IF(OR(B22=0,B22=""),"",HYPERLINK("#'"&amp;VLOOKUP(B22,Settings!$A$41:$B$80,1,FALSE)&amp;"'!A1",VLOOKUP(B22,Settings!$A$41:$B$80,2,FALSE)))</f>
        <v>Learning Environment / Professionalism of Faculty / Personal and Professional Development</v>
      </c>
      <c r="F22" s="91"/>
      <c r="G22" s="91"/>
      <c r="H22" s="91"/>
      <c r="I22" s="91"/>
      <c r="J22" s="91"/>
      <c r="K22" s="91"/>
      <c r="L22" s="91"/>
      <c r="M22" s="57"/>
    </row>
    <row r="23" spans="2:13" s="14" customFormat="1" ht="23.25" customHeight="1" x14ac:dyDescent="0.3">
      <c r="B23" s="49">
        <f>IF(Settings!A54="","",IF(AND(VLOOKUP(Settings!A54,Settings!$A$41:$C$71,3,FALSE)="Y",OR(REPtype=2,REPtype=3)),"",Settings!A54))</f>
        <v>14</v>
      </c>
      <c r="C23" s="58"/>
      <c r="D23" s="60">
        <f>IF(OR(B23=0,B23=""),"",HYPERLINK("#'"&amp;VLOOKUP(B23,Settings!$A$41:$B$80,1,FALSE)&amp;"'!A1",VLOOKUP(B23,Settings!$A$41:$B$80,1,FALSE)))</f>
        <v>14</v>
      </c>
      <c r="E23" s="91" t="str">
        <f>IF(OR(B23=0,B23=""),"",HYPERLINK("#'"&amp;VLOOKUP(B23,Settings!$A$41:$B$80,1,FALSE)&amp;"'!A1",VLOOKUP(B23,Settings!$A$41:$B$80,2,FALSE)))</f>
        <v>Burnout</v>
      </c>
      <c r="F23" s="91"/>
      <c r="G23" s="91"/>
      <c r="H23" s="91"/>
      <c r="I23" s="91"/>
      <c r="J23" s="91"/>
      <c r="K23" s="91"/>
      <c r="L23" s="91"/>
      <c r="M23" s="57"/>
    </row>
    <row r="24" spans="2:13" s="14" customFormat="1" ht="23.25" customHeight="1" x14ac:dyDescent="0.3">
      <c r="B24" s="56">
        <f>IF(Settings!A55="","",IF(AND(VLOOKUP(Settings!A55,Settings!$A$41:$C$71,3,FALSE)="Y",OR(REPtype=2,REPtype=3)),"",Settings!A55))</f>
        <v>15</v>
      </c>
      <c r="C24" s="58"/>
      <c r="D24" s="60">
        <f>IF(OR(B24=0,B24=""),"",HYPERLINK("#'"&amp;VLOOKUP(B24,Settings!$A$41:$B$80,1,FALSE)&amp;"'!A1",VLOOKUP(B24,Settings!$A$41:$B$80,1,FALSE)))</f>
        <v>15</v>
      </c>
      <c r="E24" s="91" t="str">
        <f>IF(OR(B24=0,B24=""),"",HYPERLINK("#'"&amp;VLOOKUP(B24,Settings!$A$41:$B$80,1,FALSE)&amp;"'!A1",VLOOKUP(B24,Settings!$A$41:$B$80,2,FALSE)))</f>
        <v>Career Activities / Specialty Choice / Hospitalist</v>
      </c>
      <c r="F24" s="91"/>
      <c r="G24" s="91"/>
      <c r="H24" s="91"/>
      <c r="I24" s="91"/>
      <c r="J24" s="91"/>
      <c r="K24" s="91"/>
      <c r="L24" s="91"/>
      <c r="M24" s="57"/>
    </row>
    <row r="25" spans="2:13" s="54" customFormat="1" ht="23.25" customHeight="1" x14ac:dyDescent="0.25">
      <c r="B25" s="56">
        <f>IF(Settings!A56="","",IF(AND(VLOOKUP(Settings!A56,Settings!$A$41:$C$71,3,FALSE)="Y",OR(REPtype=2,REPtype=3)),"",Settings!A56))</f>
        <v>16</v>
      </c>
      <c r="C25" s="58"/>
      <c r="D25" s="60">
        <f>IF(OR(B25=0,B25=""),"",HYPERLINK("#'"&amp;VLOOKUP(B25,Settings!$A$41:$B$80,1,FALSE)&amp;"'!A1",VLOOKUP(B25,Settings!$A$41:$B$80,1,FALSE)))</f>
        <v>16</v>
      </c>
      <c r="E25" s="91" t="str">
        <f>IF(OR(B25=0,B25=""),"",HYPERLINK("#'"&amp;VLOOKUP(B25,Settings!$A$41:$B$80,1,FALSE)&amp;"'!A1",VLOOKUP(B25,Settings!$A$41:$B$80,2,FALSE)))</f>
        <v xml:space="preserve">Resources about and Influences on Specialty Choice </v>
      </c>
      <c r="F25" s="91"/>
      <c r="G25" s="91"/>
      <c r="H25" s="91"/>
      <c r="I25" s="91"/>
      <c r="J25" s="91"/>
      <c r="K25" s="91"/>
      <c r="L25" s="91"/>
      <c r="M25" s="57"/>
    </row>
    <row r="26" spans="2:13" s="54" customFormat="1" ht="23.25" customHeight="1" x14ac:dyDescent="0.25">
      <c r="B26" s="56">
        <f>IF(Settings!A57="","",IF(AND(VLOOKUP(Settings!A57,Settings!$A$41:$C$71,3,FALSE)="Y",OR(REPtype=2,REPtype=3)),"",Settings!A57))</f>
        <v>17</v>
      </c>
      <c r="C26" s="58"/>
      <c r="D26" s="60">
        <f>IF(OR(B26=0,B26=""),"",HYPERLINK("#'"&amp;VLOOKUP(B26,Settings!$A$41:$B$80,1,FALSE)&amp;"'!A1",VLOOKUP(B26,Settings!$A$41:$B$80,1,FALSE)))</f>
        <v>17</v>
      </c>
      <c r="E26" s="91" t="str">
        <f>IF(OR(B26=0,B26=""),"",HYPERLINK("#'"&amp;VLOOKUP(B26,Settings!$A$41:$B$80,1,FALSE)&amp;"'!A1",VLOOKUP(B26,Settings!$A$41:$B$80,2,FALSE)))</f>
        <v>Future Work Location and Setting / Serving the Underserved / Career Reconsideration</v>
      </c>
      <c r="F26" s="91"/>
      <c r="G26" s="91"/>
      <c r="H26" s="91"/>
      <c r="I26" s="91"/>
      <c r="J26" s="91"/>
      <c r="K26" s="91"/>
      <c r="L26" s="91"/>
      <c r="M26" s="57"/>
    </row>
    <row r="27" spans="2:13" s="54" customFormat="1" ht="23.25" customHeight="1" x14ac:dyDescent="0.25">
      <c r="B27" s="56">
        <f>IF(Settings!A58="","",IF(AND(VLOOKUP(Settings!A58,Settings!$A$41:$C$71,3,FALSE)="Y",OR(REPtype=2,REPtype=3)),"",Settings!A58))</f>
        <v>18</v>
      </c>
      <c r="C27" s="58"/>
      <c r="D27" s="60">
        <f>IF(OR(B27=0,B27=""),"",HYPERLINK("#'"&amp;VLOOKUP(B27,Settings!$A$41:$B$80,1,FALSE)&amp;"'!A1",VLOOKUP(B27,Settings!$A$41:$B$80,1,FALSE)))</f>
        <v>18</v>
      </c>
      <c r="E27" s="91" t="str">
        <f>IF(OR(B27=0,B27=""),"",HYPERLINK("#'"&amp;VLOOKUP(B27,Settings!$A$41:$B$80,1,FALSE)&amp;"'!A1",VLOOKUP(B27,Settings!$A$41:$B$80,2,FALSE)))</f>
        <v>Satisfaction with Student Affairs, Educational Affairs and School Services</v>
      </c>
      <c r="F27" s="91"/>
      <c r="G27" s="91"/>
      <c r="H27" s="91"/>
      <c r="I27" s="91"/>
      <c r="J27" s="91"/>
      <c r="K27" s="91"/>
      <c r="L27" s="91"/>
      <c r="M27" s="57"/>
    </row>
    <row r="28" spans="2:13" s="54" customFormat="1" ht="36" customHeight="1" x14ac:dyDescent="0.25">
      <c r="B28" s="56">
        <f>IF(Settings!A59="","",IF(AND(VLOOKUP(Settings!A59,Settings!$A$41:$C$71,3,FALSE)="Y",OR(REPtype=2,REPtype=3)),"",Settings!A59))</f>
        <v>19</v>
      </c>
      <c r="C28" s="58"/>
      <c r="D28" s="60">
        <f>IF(OR(B28=0,B28=""),"",HYPERLINK("#'"&amp;VLOOKUP(B28,Settings!$A$41:$B$80,1,FALSE)&amp;"'!A1",VLOOKUP(B28,Settings!$A$41:$B$80,1,FALSE)))</f>
        <v>19</v>
      </c>
      <c r="E28" s="91" t="str">
        <f>IF(OR(B28=0,B28=""),"",HYPERLINK("#'"&amp;VLOOKUP(B28,Settings!$A$41:$B$80,1,FALSE)&amp;"'!A1",VLOOKUP(B28,Settings!$A$41:$B$80,2,FALSE)))</f>
        <v>Mistreatment Policies / Negative Behaviors Experienced during Medical School / Sources of Negative Behaviors</v>
      </c>
      <c r="F28" s="91"/>
      <c r="G28" s="91"/>
      <c r="H28" s="91"/>
      <c r="I28" s="91"/>
      <c r="J28" s="91"/>
      <c r="K28" s="91"/>
      <c r="L28" s="91"/>
      <c r="M28" s="57"/>
    </row>
    <row r="29" spans="2:13" s="54" customFormat="1" ht="23.25" customHeight="1" x14ac:dyDescent="0.25">
      <c r="B29" s="56">
        <f>IF(Settings!A60="","",IF(AND(VLOOKUP(Settings!A60,Settings!$A$41:$C$71,3,FALSE)="Y",OR(REPtype=2,REPtype=3)),"",Settings!A60))</f>
        <v>20</v>
      </c>
      <c r="C29" s="58"/>
      <c r="D29" s="60">
        <f>IF(OR(B29=0,B29=""),"",HYPERLINK("#'"&amp;VLOOKUP(B29,Settings!$A$41:$B$80,1,FALSE)&amp;"'!A1",VLOOKUP(B29,Settings!$A$41:$B$80,1,FALSE)))</f>
        <v>20</v>
      </c>
      <c r="E29" s="91" t="str">
        <f>IF(OR(B29=0,B29=""),"",HYPERLINK("#'"&amp;VLOOKUP(B29,Settings!$A$41:$B$80,1,FALSE)&amp;"'!A1",VLOOKUP(B29,Settings!$A$41:$B$80,2,FALSE)))</f>
        <v>Negative Behaviors Locations / Reporting and Witnessing Negative Behaviors</v>
      </c>
      <c r="F29" s="91"/>
      <c r="G29" s="91"/>
      <c r="H29" s="91"/>
      <c r="I29" s="91"/>
      <c r="J29" s="91"/>
      <c r="K29" s="91"/>
      <c r="L29" s="91"/>
      <c r="M29" s="57"/>
    </row>
    <row r="30" spans="2:13" s="54" customFormat="1" ht="23.25" customHeight="1" x14ac:dyDescent="0.25">
      <c r="B30" s="56">
        <f>IF(Settings!A61="","",IF(AND(VLOOKUP(Settings!A61,Settings!$A$41:$C$71,3,FALSE)="Y",OR(REPtype=2,REPtype=3)),"",Settings!A61))</f>
        <v>21</v>
      </c>
      <c r="C30" s="58"/>
      <c r="D30" s="60">
        <f>IF(OR(B30=0,B30=""),"",HYPERLINK("#'"&amp;VLOOKUP(B30,Settings!$A$41:$B$80,1,FALSE)&amp;"'!A1",VLOOKUP(B30,Settings!$A$41:$B$80,1,FALSE)))</f>
        <v>21</v>
      </c>
      <c r="E30" s="91" t="str">
        <f>IF(OR(B30=0,B30=""),"",HYPERLINK("#'"&amp;VLOOKUP(B30,Settings!$A$41:$B$80,1,FALSE)&amp;"'!A1",VLOOKUP(B30,Settings!$A$41:$B$80,2,FALSE)))</f>
        <v>Medical School Financing: Scholarships / Education Debt</v>
      </c>
      <c r="F30" s="91"/>
      <c r="G30" s="91"/>
      <c r="H30" s="91"/>
      <c r="I30" s="91"/>
      <c r="J30" s="91"/>
      <c r="K30" s="91"/>
      <c r="L30" s="91"/>
      <c r="M30" s="57"/>
    </row>
    <row r="31" spans="2:13" s="54" customFormat="1" ht="23.25" customHeight="1" x14ac:dyDescent="0.25">
      <c r="B31" s="56">
        <f>IF(Settings!A62="","",IF(AND(VLOOKUP(Settings!A62,Settings!$A$41:$C$71,3,FALSE)="Y",OR(REPtype=2,REPtype=3)),"",Settings!A62))</f>
        <v>22</v>
      </c>
      <c r="C31" s="58"/>
      <c r="D31" s="60">
        <f>IF(OR(B31=0,B31=""),"",HYPERLINK("#'"&amp;VLOOKUP(B31,Settings!$A$41:$B$80,1,FALSE)&amp;"'!A1",VLOOKUP(B31,Settings!$A$41:$B$80,1,FALSE)))</f>
        <v>22</v>
      </c>
      <c r="E31" s="91" t="str">
        <f>IF(OR(B31=0,B31=""),"",HYPERLINK("#'"&amp;VLOOKUP(B31,Settings!$A$41:$B$80,1,FALSE)&amp;"'!A1",VLOOKUP(B31,Settings!$A$41:$B$80,2,FALSE)))</f>
        <v>Medical School Financing: Noneducational Debt / Loan Forgiveness Plans</v>
      </c>
      <c r="F31" s="91"/>
      <c r="G31" s="91"/>
      <c r="H31" s="91"/>
      <c r="I31" s="91"/>
      <c r="J31" s="91"/>
      <c r="K31" s="91"/>
      <c r="L31" s="91"/>
      <c r="M31" s="57"/>
    </row>
    <row r="32" spans="2:13" s="54" customFormat="1" ht="23.25" customHeight="1" x14ac:dyDescent="0.25">
      <c r="B32" s="56">
        <f>IF(Settings!A63="","",IF(AND(VLOOKUP(Settings!A63,Settings!$A$41:$C$71,3,FALSE)="Y",OR(REPtype=2,REPtype=3)),"",Settings!A63))</f>
        <v>23</v>
      </c>
      <c r="C32" s="58"/>
      <c r="D32" s="60">
        <f>IF(OR(B32=0,B32=""),"",HYPERLINK("#'"&amp;VLOOKUP(B32,Settings!$A$41:$B$80,1,FALSE)&amp;"'!A1",VLOOKUP(B32,Settings!$A$41:$B$80,1,FALSE)))</f>
        <v>23</v>
      </c>
      <c r="E32" s="91" t="str">
        <f>IF(OR(B32=0,B32=""),"",HYPERLINK("#'"&amp;VLOOKUP(B32,Settings!$A$41:$B$80,1,FALSE)&amp;"'!A1",VLOOKUP(B32,Settings!$A$41:$B$80,2,FALSE)))</f>
        <v>Gender Identity / Sexual Orientation</v>
      </c>
      <c r="F32" s="91"/>
      <c r="G32" s="91"/>
      <c r="H32" s="91"/>
      <c r="I32" s="91"/>
      <c r="J32" s="91"/>
      <c r="K32" s="91"/>
      <c r="L32" s="91"/>
      <c r="M32" s="57"/>
    </row>
    <row r="33" spans="2:13" s="54" customFormat="1" ht="23.25" customHeight="1" x14ac:dyDescent="0.25">
      <c r="B33" s="56">
        <f>IF(Settings!A64="","",IF(AND(VLOOKUP(Settings!A64,Settings!$A$41:$C$71,3,FALSE)="Y",OR(REPtype=2,REPtype=3)),"",Settings!A64))</f>
        <v>24</v>
      </c>
      <c r="C33" s="58"/>
      <c r="D33" s="60">
        <f>IF(OR(B33=0,B33=""),"",HYPERLINK("#'"&amp;VLOOKUP(B33,Settings!$A$41:$B$80,1,FALSE)&amp;"'!A1",VLOOKUP(B33,Settings!$A$41:$B$80,1,FALSE)))</f>
        <v>24</v>
      </c>
      <c r="E33" s="91" t="str">
        <f>IF(OR(B33=0,B33=""),"",HYPERLINK("#'"&amp;VLOOKUP(B33,Settings!$A$41:$B$80,1,FALSE)&amp;"'!A1",VLOOKUP(B33,Settings!$A$41:$B$80,2,FALSE)))</f>
        <v>Students with Disabilities</v>
      </c>
      <c r="F33" s="91"/>
      <c r="G33" s="91"/>
      <c r="H33" s="91"/>
      <c r="I33" s="91"/>
      <c r="J33" s="91"/>
      <c r="K33" s="91"/>
      <c r="L33" s="91"/>
      <c r="M33" s="57"/>
    </row>
    <row r="34" spans="2:13" s="54" customFormat="1" ht="23.25" customHeight="1" x14ac:dyDescent="0.25">
      <c r="B34" s="56">
        <f>IF(Settings!A65="","",IF(AND(VLOOKUP(Settings!A65,Settings!$A$41:$C$71,3,FALSE)="Y",OR(REPtype=2,REPtype=3)),"",Settings!A65))</f>
        <v>25</v>
      </c>
      <c r="C34" s="58"/>
      <c r="D34" s="60">
        <f>IF(OR(B34=0,B34=""),"",HYPERLINK("#'"&amp;VLOOKUP(B34,Settings!$A$41:$B$80,1,FALSE)&amp;"'!A1",VLOOKUP(B34,Settings!$A$41:$B$80,1,FALSE)))</f>
        <v>25</v>
      </c>
      <c r="E34" s="91" t="str">
        <f>IF(OR(B34=0,B34=""),"",HYPERLINK("#'"&amp;VLOOKUP(B34,Settings!$A$41:$B$80,1,FALSE)&amp;"'!A1",VLOOKUP(B34,Settings!$A$41:$B$80,2,FALSE)))</f>
        <v>Region and Control of Medical School</v>
      </c>
      <c r="F34" s="91"/>
      <c r="G34" s="91"/>
      <c r="H34" s="91"/>
      <c r="I34" s="91"/>
      <c r="J34" s="91"/>
      <c r="K34" s="91"/>
      <c r="L34" s="91"/>
      <c r="M34" s="57"/>
    </row>
    <row r="35" spans="2:13" s="54" customFormat="1" ht="16.5" customHeight="1" x14ac:dyDescent="0.25">
      <c r="B35" s="56" t="str">
        <f>IF(Settings!A66="","",IF(AND(VLOOKUP(Settings!A66,Settings!$A$41:$C$71,3,FALSE)="Y",OR(REPtype=2,REPtype=3)),"",Settings!A66))</f>
        <v/>
      </c>
      <c r="C35" s="58"/>
      <c r="D35" s="60" t="str">
        <f>IF(OR(B35=0,B35=""),"",HYPERLINK("#'"&amp;VLOOKUP(B35,Settings!$A$41:$B$80,1,FALSE)&amp;"'!A1",VLOOKUP(B35,Settings!$A$41:$B$80,1,FALSE)))</f>
        <v/>
      </c>
      <c r="E35" s="62" t="str">
        <f>IF(OR(B35=0,B35=""),"",VLOOKUP(D35,Settings!$A$41:$B$80,2,FALSE))</f>
        <v/>
      </c>
      <c r="F35" s="62"/>
      <c r="G35" s="62"/>
      <c r="H35" s="62"/>
      <c r="I35" s="62"/>
      <c r="J35" s="62"/>
      <c r="K35" s="62"/>
      <c r="L35" s="62"/>
      <c r="M35" s="57"/>
    </row>
    <row r="36" spans="2:13" s="54" customFormat="1" ht="16.5" hidden="1" customHeight="1" x14ac:dyDescent="0.25">
      <c r="B36" s="56" t="str">
        <f>IF(Settings!A67="","",IF(AND(VLOOKUP(Settings!A67,Settings!$A$41:$C$71,3,FALSE)="Y",OR(REPtype=2,REPtype=3)),"",Settings!A67))</f>
        <v/>
      </c>
      <c r="C36" s="58"/>
      <c r="D36" s="60" t="str">
        <f>IF(OR(B36=0,B36=""),"",HYPERLINK("#'"&amp;VLOOKUP(B36,Settings!$A$41:$B$80,1,FALSE)&amp;"'!A1",VLOOKUP(B36,Settings!$A$41:$B$80,1,FALSE)))</f>
        <v/>
      </c>
      <c r="E36" s="62" t="str">
        <f>IF(OR(B36=0,B36=""),"",VLOOKUP(D36,Settings!$A$41:$B$80,2,FALSE))</f>
        <v/>
      </c>
      <c r="F36" s="62"/>
      <c r="G36" s="62"/>
      <c r="H36" s="62"/>
      <c r="I36" s="62"/>
      <c r="J36" s="62"/>
      <c r="K36" s="62"/>
      <c r="L36" s="62"/>
      <c r="M36" s="57"/>
    </row>
    <row r="37" spans="2:13" s="55" customFormat="1" ht="12.5" hidden="1" x14ac:dyDescent="0.25">
      <c r="B37" s="56"/>
      <c r="C37" s="59"/>
      <c r="D37" s="60"/>
      <c r="E37" s="91"/>
      <c r="F37" s="91"/>
      <c r="G37" s="91"/>
      <c r="H37" s="91"/>
      <c r="I37" s="91"/>
      <c r="J37" s="91"/>
      <c r="K37" s="91"/>
      <c r="L37" s="91"/>
      <c r="M37" s="59"/>
    </row>
    <row r="38" spans="2:13" s="55" customFormat="1" ht="12.5" hidden="1" x14ac:dyDescent="0.25">
      <c r="B38" s="56"/>
      <c r="C38" s="59"/>
      <c r="D38" s="60"/>
      <c r="E38" s="91"/>
      <c r="F38" s="91"/>
      <c r="G38" s="91"/>
      <c r="H38" s="91"/>
      <c r="I38" s="91"/>
      <c r="J38" s="91"/>
      <c r="K38" s="91"/>
      <c r="L38" s="91"/>
      <c r="M38" s="59"/>
    </row>
    <row r="39" spans="2:13" s="55" customFormat="1" ht="12.5" hidden="1" x14ac:dyDescent="0.25">
      <c r="B39" s="56"/>
      <c r="C39" s="59"/>
      <c r="D39" s="60"/>
      <c r="E39" s="91"/>
      <c r="F39" s="91"/>
      <c r="G39" s="91"/>
      <c r="H39" s="91"/>
      <c r="I39" s="91"/>
      <c r="J39" s="91"/>
      <c r="K39" s="91"/>
      <c r="L39" s="91"/>
      <c r="M39" s="59"/>
    </row>
    <row r="40" spans="2:13" s="55" customFormat="1" ht="12.5" hidden="1" x14ac:dyDescent="0.25">
      <c r="B40" s="56"/>
      <c r="C40" s="59"/>
      <c r="D40" s="60"/>
      <c r="E40" s="91"/>
      <c r="F40" s="91"/>
      <c r="G40" s="91"/>
      <c r="H40" s="91"/>
      <c r="I40" s="91"/>
      <c r="J40" s="91"/>
      <c r="K40" s="91"/>
      <c r="L40" s="91"/>
      <c r="M40" s="59"/>
    </row>
    <row r="41" spans="2:13" s="7" customFormat="1" ht="12.5" hidden="1" x14ac:dyDescent="0.25">
      <c r="D41" s="98"/>
      <c r="E41" s="98"/>
      <c r="F41" s="98"/>
      <c r="G41" s="98"/>
      <c r="H41" s="98"/>
      <c r="I41" s="98"/>
      <c r="J41" s="98"/>
      <c r="K41" s="98"/>
    </row>
    <row r="42" spans="2:13" s="7" customFormat="1" ht="12.5" hidden="1" x14ac:dyDescent="0.25">
      <c r="D42" s="98"/>
      <c r="E42" s="98"/>
      <c r="F42" s="98"/>
      <c r="G42" s="98"/>
      <c r="H42" s="98"/>
      <c r="I42" s="98"/>
      <c r="J42" s="98"/>
      <c r="K42" s="98"/>
    </row>
    <row r="43" spans="2:13" s="7" customFormat="1" ht="12.5" hidden="1" x14ac:dyDescent="0.25">
      <c r="D43" s="98"/>
      <c r="E43" s="98"/>
      <c r="F43" s="98"/>
      <c r="G43" s="98"/>
      <c r="H43" s="98"/>
      <c r="I43" s="98"/>
      <c r="J43" s="98"/>
      <c r="K43" s="98"/>
    </row>
    <row r="44" spans="2:13" s="7" customFormat="1" ht="12.5" hidden="1" x14ac:dyDescent="0.25">
      <c r="D44" s="98"/>
      <c r="E44" s="98"/>
      <c r="F44" s="98"/>
      <c r="G44" s="98"/>
      <c r="H44" s="98"/>
      <c r="I44" s="98"/>
      <c r="J44" s="98"/>
      <c r="K44" s="98"/>
    </row>
    <row r="45" spans="2:13" s="7" customFormat="1" ht="12.5" hidden="1" x14ac:dyDescent="0.25">
      <c r="D45" s="98"/>
      <c r="E45" s="98"/>
      <c r="F45" s="98"/>
      <c r="G45" s="98"/>
      <c r="H45" s="98"/>
      <c r="I45" s="98"/>
      <c r="J45" s="98"/>
      <c r="K45" s="98"/>
    </row>
    <row r="46" spans="2:13" s="7" customFormat="1" ht="12.5" hidden="1" x14ac:dyDescent="0.25">
      <c r="D46" s="98"/>
      <c r="E46" s="98"/>
      <c r="F46" s="98"/>
      <c r="G46" s="98"/>
      <c r="H46" s="98"/>
      <c r="I46" s="98"/>
      <c r="J46" s="98"/>
      <c r="K46" s="98"/>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p9wjCp9SirWMtmSr3+nytoEuoe/y0fiaMQzvt2vLa/6wAPfURH8ILX7qcHcHqG9gXkmNSljgvNs5ADZoSt64wg==" saltValue="JU/I0V39+mMPIOY60VljOQ==" spinCount="100000" sheet="1" objects="1" scenarios="1"/>
  <mergeCells count="4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 ref="D45:K45"/>
    <mergeCell ref="D46:K4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11:L11"/>
    <mergeCell ref="E12:L12"/>
    <mergeCell ref="E13:L13"/>
    <mergeCell ref="E14:L14"/>
    <mergeCell ref="A1:B1"/>
    <mergeCell ref="C1:M1"/>
    <mergeCell ref="A2:B2"/>
    <mergeCell ref="C2:M2"/>
    <mergeCell ref="C7:L7"/>
    <mergeCell ref="C9:L9"/>
    <mergeCell ref="E10:L10"/>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03"/>
  <sheetViews>
    <sheetView topLeftCell="A29" zoomScale="90" zoomScaleNormal="90" workbookViewId="0">
      <selection activeCell="B37" sqref="B37:M37"/>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2" t="s">
        <v>245</v>
      </c>
      <c r="B1" s="92"/>
      <c r="C1" s="93" t="str">
        <f ca="1">MID(CELL("filename",A1),FIND("]",CELL("filename",A1))+1,255)</f>
        <v>Executive Summary</v>
      </c>
      <c r="D1" s="93"/>
      <c r="E1" s="93"/>
      <c r="F1" s="93"/>
      <c r="G1" s="93"/>
      <c r="H1" s="93"/>
      <c r="I1" s="93"/>
      <c r="J1" s="93"/>
      <c r="K1" s="93"/>
      <c r="L1" s="93"/>
      <c r="M1" s="93"/>
      <c r="N1" s="4"/>
    </row>
    <row r="2" spans="1:14" s="5" customFormat="1" ht="17.25" customHeight="1" x14ac:dyDescent="0.35">
      <c r="A2" s="94" t="str">
        <f>REPyear</f>
        <v>2023</v>
      </c>
      <c r="B2" s="94"/>
      <c r="C2" s="95" t="str">
        <f>REPTabHead2</f>
        <v>2023 Medical School Graduation Questionnaire</v>
      </c>
      <c r="D2" s="95"/>
      <c r="E2" s="95"/>
      <c r="F2" s="95"/>
      <c r="G2" s="95"/>
      <c r="H2" s="95"/>
      <c r="I2" s="95"/>
      <c r="J2" s="95"/>
      <c r="K2" s="95"/>
      <c r="L2" s="95"/>
      <c r="M2" s="95"/>
      <c r="N2" s="6"/>
    </row>
    <row r="3" spans="1:14" s="7" customFormat="1" ht="12.5" x14ac:dyDescent="0.25"/>
    <row r="4" spans="1:14" s="9" customFormat="1" ht="12.5" x14ac:dyDescent="0.25"/>
    <row r="5" spans="1:14" s="7" customFormat="1" ht="14" x14ac:dyDescent="0.25">
      <c r="B5" s="104" t="s">
        <v>149</v>
      </c>
      <c r="C5" s="104"/>
      <c r="D5" s="104"/>
      <c r="E5" s="104"/>
      <c r="F5" s="104"/>
      <c r="G5" s="104"/>
      <c r="H5" s="104"/>
      <c r="I5" s="104"/>
      <c r="J5" s="104"/>
      <c r="K5" s="104"/>
      <c r="L5" s="104"/>
      <c r="M5" s="104"/>
    </row>
    <row r="6" spans="1:14" s="7" customFormat="1" ht="17.25" customHeight="1" x14ac:dyDescent="0.25"/>
    <row r="7" spans="1:14" s="61" customFormat="1" ht="13" x14ac:dyDescent="0.3">
      <c r="B7" s="103" t="s">
        <v>133</v>
      </c>
      <c r="C7" s="103"/>
      <c r="D7" s="103"/>
      <c r="E7" s="103"/>
      <c r="F7" s="103"/>
      <c r="G7" s="103"/>
      <c r="H7" s="103"/>
      <c r="I7" s="103"/>
      <c r="J7" s="103"/>
      <c r="K7" s="103"/>
      <c r="L7" s="103"/>
      <c r="M7" s="103"/>
    </row>
    <row r="8" spans="1:14" s="7" customFormat="1" ht="9" customHeight="1" x14ac:dyDescent="0.25"/>
    <row r="9" spans="1:14" s="7" customFormat="1" ht="90" customHeight="1" x14ac:dyDescent="0.25">
      <c r="B9" s="91" t="str">
        <f>"The All Schools Summary Report of the "&amp;REPyear&amp;" Medical School Graduation Questionnaire (GQ) provides aggregate data from graduates of U.S. MD-granting medical schools accredited by the Liaison Committee on Medical Education (LCME). "&amp;"The All Schools Summary Report is made available to the public. "&amp;"In addition, each accredited medical school receives separately an Individual School Report showing data from its graduating students who responded to the GQ, with comparisons to the national data. "&amp;"By request, regional and clinical campuses under the aegis of an accredited institution are also issued GQ campus reports if there are five or more student respondents from the campus. "&amp;"Eighty percent (16,699) of medical school graduates in academic year "&amp;REPyear-1&amp;"-"&amp;REPyear&amp;" (20,920) participated in the "&amp;REPyear&amp;" GQ."</f>
        <v>The All Schools Summary Report of the 2023 Medical School Graduation Questionnaire (GQ) provides aggregate data from graduates of U.S. MD-granting medical schools accredited by the Liaison Committee on Medical Education (LCME). The All Schools Summary Report is made available to the public. In addition, each accredited medical school receives separately an Individual School Report showing data from its graduating students who responded to the GQ, with comparisons to the national data. By request, regional and clinical campuses under the aegis of an accredited institution are also issued GQ campus reports if there are five or more student respondents from the campus. Eighty percent (16,699) of medical school graduates in academic year 2022-2023 (20,920) participated in the 2023 GQ.</v>
      </c>
      <c r="C9" s="91"/>
      <c r="D9" s="91"/>
      <c r="E9" s="91"/>
      <c r="F9" s="91"/>
      <c r="G9" s="91"/>
      <c r="H9" s="91"/>
      <c r="I9" s="91"/>
      <c r="J9" s="91"/>
      <c r="K9" s="91"/>
      <c r="L9" s="91"/>
      <c r="M9" s="91"/>
    </row>
    <row r="10" spans="1:14" s="7" customFormat="1" ht="9" customHeight="1" x14ac:dyDescent="0.25"/>
    <row r="11" spans="1:14" s="7" customFormat="1" ht="76.5" customHeight="1" x14ac:dyDescent="0.25">
      <c r="B11" s="91" t="s">
        <v>488</v>
      </c>
      <c r="C11" s="91"/>
      <c r="D11" s="91"/>
      <c r="E11" s="91"/>
      <c r="F11" s="91"/>
      <c r="G11" s="91"/>
      <c r="H11" s="91"/>
      <c r="I11" s="91"/>
      <c r="J11" s="91"/>
      <c r="K11" s="91"/>
      <c r="L11" s="91"/>
      <c r="M11" s="91"/>
    </row>
    <row r="12" spans="1:14" s="7" customFormat="1" ht="7.5" customHeight="1" x14ac:dyDescent="0.25"/>
    <row r="13" spans="1:14" s="7" customFormat="1" ht="12.5" x14ac:dyDescent="0.25">
      <c r="B13" s="91" t="str">
        <f>"The attached report displays five years of data, "&amp;REPyear-4&amp;" through "&amp;REPyear&amp;", where comparable data are available."</f>
        <v>The attached report displays five years of data, 2019 through 2023, where comparable data are available.</v>
      </c>
      <c r="C13" s="91"/>
      <c r="D13" s="91"/>
      <c r="E13" s="91"/>
      <c r="F13" s="91"/>
      <c r="G13" s="91"/>
      <c r="H13" s="91"/>
      <c r="I13" s="91"/>
      <c r="J13" s="91"/>
      <c r="K13" s="91"/>
      <c r="L13" s="91"/>
      <c r="M13" s="91"/>
    </row>
    <row r="14" spans="1:14" s="7" customFormat="1" ht="7" customHeight="1" x14ac:dyDescent="0.25"/>
    <row r="15" spans="1:14" s="7" customFormat="1" ht="14" x14ac:dyDescent="0.25">
      <c r="B15" s="104" t="s">
        <v>134</v>
      </c>
      <c r="C15" s="104"/>
      <c r="D15" s="104"/>
      <c r="E15" s="104"/>
      <c r="F15" s="104"/>
      <c r="G15" s="104"/>
      <c r="H15" s="104"/>
      <c r="I15" s="104"/>
      <c r="J15" s="104"/>
      <c r="K15" s="104"/>
      <c r="L15" s="104"/>
      <c r="M15" s="104"/>
    </row>
    <row r="16" spans="1:14" s="7" customFormat="1" ht="8.15" customHeight="1" x14ac:dyDescent="0.25"/>
    <row r="17" spans="2:13" s="7" customFormat="1" ht="64.5" customHeight="1" x14ac:dyDescent="0.25">
      <c r="B17" s="105" t="s">
        <v>563</v>
      </c>
      <c r="C17" s="105"/>
      <c r="D17" s="105"/>
      <c r="E17" s="105"/>
      <c r="F17" s="105"/>
      <c r="G17" s="105"/>
      <c r="H17" s="105"/>
      <c r="I17" s="105"/>
      <c r="J17" s="105"/>
      <c r="K17" s="105"/>
      <c r="L17" s="105"/>
      <c r="M17" s="105"/>
    </row>
    <row r="18" spans="2:13" s="7" customFormat="1" ht="7" customHeight="1" x14ac:dyDescent="0.25"/>
    <row r="19" spans="2:13" s="7" customFormat="1" ht="77.5" customHeight="1" x14ac:dyDescent="0.25">
      <c r="B19" s="99" t="s">
        <v>542</v>
      </c>
      <c r="C19" s="99"/>
      <c r="D19" s="99"/>
      <c r="E19" s="99"/>
      <c r="F19" s="99"/>
      <c r="G19" s="99"/>
      <c r="H19" s="99"/>
      <c r="I19" s="99"/>
      <c r="J19" s="99"/>
      <c r="K19" s="99"/>
      <c r="L19" s="99"/>
      <c r="M19" s="99"/>
    </row>
    <row r="20" spans="2:13" s="7" customFormat="1" ht="7" customHeight="1" x14ac:dyDescent="0.25"/>
    <row r="21" spans="2:13" s="7" customFormat="1" ht="64.5" customHeight="1" x14ac:dyDescent="0.25">
      <c r="B21" s="99" t="s">
        <v>489</v>
      </c>
      <c r="C21" s="99"/>
      <c r="D21" s="99"/>
      <c r="E21" s="99"/>
      <c r="F21" s="99"/>
      <c r="G21" s="99"/>
      <c r="H21" s="99"/>
      <c r="I21" s="99"/>
      <c r="J21" s="99"/>
      <c r="K21" s="99"/>
      <c r="L21" s="99"/>
      <c r="M21" s="99"/>
    </row>
    <row r="22" spans="2:13" s="7" customFormat="1" ht="7" customHeight="1" x14ac:dyDescent="0.25"/>
    <row r="23" spans="2:13" s="7" customFormat="1" ht="12.75" customHeight="1" x14ac:dyDescent="0.25">
      <c r="B23" s="103" t="str">
        <f>"Changes to the Graduation Questionnaire in "&amp;REPyear</f>
        <v>Changes to the Graduation Questionnaire in 2023</v>
      </c>
      <c r="C23" s="103"/>
      <c r="D23" s="103"/>
      <c r="E23" s="103"/>
      <c r="F23" s="103"/>
      <c r="G23" s="103"/>
      <c r="H23" s="103"/>
      <c r="I23" s="103"/>
      <c r="J23" s="103"/>
      <c r="K23" s="103"/>
      <c r="L23" s="103"/>
      <c r="M23" s="103"/>
    </row>
    <row r="24" spans="2:13" s="7" customFormat="1" ht="9" customHeight="1" x14ac:dyDescent="0.25"/>
    <row r="25" spans="2:13" s="7" customFormat="1" ht="42" customHeight="1" x14ac:dyDescent="0.25">
      <c r="B25" s="99" t="s">
        <v>543</v>
      </c>
      <c r="C25" s="99"/>
      <c r="D25" s="99"/>
      <c r="E25" s="99"/>
      <c r="F25" s="99"/>
      <c r="G25" s="99"/>
      <c r="H25" s="99"/>
      <c r="I25" s="99"/>
      <c r="J25" s="99"/>
      <c r="K25" s="99"/>
      <c r="L25" s="99"/>
      <c r="M25" s="99"/>
    </row>
    <row r="26" spans="2:13" s="7" customFormat="1" ht="7" customHeight="1" x14ac:dyDescent="0.25">
      <c r="B26" s="15"/>
      <c r="C26" s="15"/>
      <c r="D26" s="15"/>
      <c r="E26" s="15"/>
      <c r="F26" s="15"/>
      <c r="G26" s="15"/>
      <c r="H26" s="15"/>
      <c r="I26" s="15"/>
      <c r="J26" s="15"/>
      <c r="K26" s="15"/>
      <c r="L26" s="15"/>
      <c r="M26" s="15"/>
    </row>
    <row r="27" spans="2:13" s="7" customFormat="1" ht="13" customHeight="1" x14ac:dyDescent="0.25">
      <c r="B27" s="100" t="s">
        <v>553</v>
      </c>
      <c r="C27" s="100"/>
      <c r="D27" s="100"/>
      <c r="E27" s="100"/>
      <c r="F27" s="100"/>
      <c r="G27" s="100"/>
      <c r="H27" s="100"/>
      <c r="I27" s="100"/>
      <c r="J27" s="100"/>
      <c r="K27" s="100"/>
      <c r="L27" s="100"/>
      <c r="M27" s="100"/>
    </row>
    <row r="28" spans="2:13" s="7" customFormat="1" ht="8.15" customHeight="1" x14ac:dyDescent="0.25">
      <c r="B28" s="15"/>
      <c r="C28" s="15"/>
      <c r="D28" s="15"/>
      <c r="E28" s="15"/>
      <c r="F28" s="15"/>
      <c r="G28" s="15"/>
      <c r="H28" s="15"/>
      <c r="I28" s="15"/>
      <c r="J28" s="15"/>
      <c r="K28" s="15"/>
      <c r="L28" s="15"/>
      <c r="M28" s="15"/>
    </row>
    <row r="29" spans="2:13" s="7" customFormat="1" ht="65.150000000000006" customHeight="1" x14ac:dyDescent="0.25">
      <c r="B29" s="99" t="s">
        <v>544</v>
      </c>
      <c r="C29" s="99"/>
      <c r="D29" s="99"/>
      <c r="E29" s="99"/>
      <c r="F29" s="99"/>
      <c r="G29" s="99"/>
      <c r="H29" s="99"/>
      <c r="I29" s="99"/>
      <c r="J29" s="99"/>
      <c r="K29" s="99"/>
      <c r="L29" s="99"/>
      <c r="M29" s="99"/>
    </row>
    <row r="30" spans="2:13" s="7" customFormat="1" ht="7" customHeight="1" x14ac:dyDescent="0.25"/>
    <row r="31" spans="2:13" s="7" customFormat="1" ht="13" customHeight="1" x14ac:dyDescent="0.25">
      <c r="B31" s="100" t="s">
        <v>545</v>
      </c>
      <c r="C31" s="100"/>
      <c r="D31" s="100"/>
      <c r="E31" s="100"/>
      <c r="F31" s="100"/>
      <c r="G31" s="100"/>
      <c r="H31" s="100"/>
      <c r="I31" s="100"/>
      <c r="J31" s="100"/>
      <c r="K31" s="100"/>
      <c r="L31" s="100"/>
      <c r="M31" s="100"/>
    </row>
    <row r="32" spans="2:13" s="7" customFormat="1" ht="7" customHeight="1" x14ac:dyDescent="0.25"/>
    <row r="33" spans="2:13" s="7" customFormat="1" ht="90" customHeight="1" x14ac:dyDescent="0.25">
      <c r="B33" s="99" t="s">
        <v>559</v>
      </c>
      <c r="C33" s="99"/>
      <c r="D33" s="99"/>
      <c r="E33" s="99"/>
      <c r="F33" s="99"/>
      <c r="G33" s="99"/>
      <c r="H33" s="99"/>
      <c r="I33" s="99"/>
      <c r="J33" s="99"/>
      <c r="K33" s="99"/>
      <c r="L33" s="99"/>
      <c r="M33" s="99"/>
    </row>
    <row r="34" spans="2:13" s="7" customFormat="1" ht="9.65" customHeight="1" x14ac:dyDescent="0.25"/>
    <row r="35" spans="2:13" s="7" customFormat="1" ht="13" x14ac:dyDescent="0.25">
      <c r="B35" s="103" t="s">
        <v>137</v>
      </c>
      <c r="C35" s="103"/>
      <c r="D35" s="103"/>
      <c r="E35" s="103"/>
      <c r="F35" s="103"/>
      <c r="G35" s="103"/>
      <c r="H35" s="103"/>
      <c r="I35" s="103"/>
      <c r="J35" s="103"/>
      <c r="K35" s="103"/>
      <c r="L35" s="103"/>
      <c r="M35" s="103"/>
    </row>
    <row r="36" spans="2:13" s="7" customFormat="1" ht="7.5" customHeight="1" x14ac:dyDescent="0.25">
      <c r="B36" s="64"/>
      <c r="C36" s="64"/>
      <c r="D36" s="64"/>
      <c r="E36" s="64"/>
      <c r="F36" s="64"/>
      <c r="G36" s="64"/>
      <c r="H36" s="64"/>
      <c r="I36" s="64"/>
      <c r="J36" s="64"/>
      <c r="K36" s="64"/>
      <c r="L36" s="64"/>
      <c r="M36" s="64"/>
    </row>
    <row r="37" spans="2:13" s="7" customFormat="1" ht="86.5" customHeight="1" x14ac:dyDescent="0.25">
      <c r="B37" s="99" t="s">
        <v>576</v>
      </c>
      <c r="C37" s="103"/>
      <c r="D37" s="103"/>
      <c r="E37" s="103"/>
      <c r="F37" s="103"/>
      <c r="G37" s="103"/>
      <c r="H37" s="103"/>
      <c r="I37" s="103"/>
      <c r="J37" s="103"/>
      <c r="K37" s="103"/>
      <c r="L37" s="103"/>
      <c r="M37" s="103"/>
    </row>
    <row r="38" spans="2:13" s="7" customFormat="1" ht="7.5" customHeight="1" x14ac:dyDescent="0.25"/>
    <row r="39" spans="2:13" s="7" customFormat="1" ht="12.75" customHeight="1" x14ac:dyDescent="0.25">
      <c r="B39" s="100" t="s">
        <v>490</v>
      </c>
      <c r="C39" s="100"/>
      <c r="D39" s="100"/>
      <c r="E39" s="100"/>
      <c r="F39" s="100"/>
      <c r="G39" s="100"/>
      <c r="H39" s="100"/>
      <c r="I39" s="100"/>
      <c r="J39" s="100"/>
      <c r="K39" s="100"/>
      <c r="L39" s="100"/>
      <c r="M39" s="100"/>
    </row>
    <row r="40" spans="2:13" s="7" customFormat="1" ht="7.5" customHeight="1" x14ac:dyDescent="0.25"/>
    <row r="41" spans="2:13" s="7" customFormat="1" ht="27.75" customHeight="1" x14ac:dyDescent="0.25">
      <c r="B41" s="99" t="s">
        <v>564</v>
      </c>
      <c r="C41" s="99"/>
      <c r="D41" s="99"/>
      <c r="E41" s="99"/>
      <c r="F41" s="99"/>
      <c r="G41" s="99"/>
      <c r="H41" s="99"/>
      <c r="I41" s="99"/>
      <c r="J41" s="99"/>
      <c r="K41" s="99"/>
      <c r="L41" s="99"/>
      <c r="M41" s="99"/>
    </row>
    <row r="42" spans="2:13" s="7" customFormat="1" ht="7.5" customHeight="1" x14ac:dyDescent="0.25"/>
    <row r="43" spans="2:13" s="7" customFormat="1" ht="39.65" customHeight="1" x14ac:dyDescent="0.25">
      <c r="B43" s="99" t="s">
        <v>565</v>
      </c>
      <c r="C43" s="99"/>
      <c r="D43" s="99"/>
      <c r="E43" s="99"/>
      <c r="F43" s="99"/>
      <c r="G43" s="99"/>
      <c r="H43" s="99"/>
      <c r="I43" s="99"/>
      <c r="J43" s="99"/>
      <c r="K43" s="99"/>
      <c r="L43" s="99"/>
      <c r="M43" s="99"/>
    </row>
    <row r="44" spans="2:13" s="7" customFormat="1" ht="7.5" customHeight="1" x14ac:dyDescent="0.25"/>
    <row r="45" spans="2:13" s="7" customFormat="1" ht="42" customHeight="1" x14ac:dyDescent="0.25">
      <c r="B45" s="99" t="s">
        <v>566</v>
      </c>
      <c r="C45" s="99"/>
      <c r="D45" s="99"/>
      <c r="E45" s="99"/>
      <c r="F45" s="99"/>
      <c r="G45" s="99"/>
      <c r="H45" s="99"/>
      <c r="I45" s="99"/>
      <c r="J45" s="99"/>
      <c r="K45" s="99"/>
      <c r="L45" s="99"/>
      <c r="M45" s="99"/>
    </row>
    <row r="46" spans="2:13" s="7" customFormat="1" ht="7.5" customHeight="1" x14ac:dyDescent="0.25"/>
    <row r="47" spans="2:13" s="7" customFormat="1" ht="12.75" customHeight="1" x14ac:dyDescent="0.25">
      <c r="B47" s="100" t="s">
        <v>546</v>
      </c>
      <c r="C47" s="100"/>
      <c r="D47" s="100"/>
      <c r="E47" s="100"/>
      <c r="F47" s="100"/>
      <c r="G47" s="100"/>
      <c r="H47" s="100"/>
      <c r="I47" s="100"/>
      <c r="J47" s="100"/>
      <c r="K47" s="100"/>
      <c r="L47" s="100"/>
      <c r="M47" s="100"/>
    </row>
    <row r="48" spans="2:13" s="7" customFormat="1" ht="7.5" customHeight="1" x14ac:dyDescent="0.25"/>
    <row r="49" spans="2:13" s="7" customFormat="1" ht="54.65" customHeight="1" x14ac:dyDescent="0.25">
      <c r="B49" s="99" t="s">
        <v>567</v>
      </c>
      <c r="C49" s="99"/>
      <c r="D49" s="99"/>
      <c r="E49" s="99"/>
      <c r="F49" s="99"/>
      <c r="G49" s="99"/>
      <c r="H49" s="99"/>
      <c r="I49" s="99"/>
      <c r="J49" s="99"/>
      <c r="K49" s="99"/>
      <c r="L49" s="99"/>
      <c r="M49" s="99"/>
    </row>
    <row r="50" spans="2:13" s="7" customFormat="1" ht="7.5" customHeight="1" x14ac:dyDescent="0.25"/>
    <row r="51" spans="2:13" s="7" customFormat="1" ht="53.5" customHeight="1" x14ac:dyDescent="0.25">
      <c r="B51" s="99" t="s">
        <v>573</v>
      </c>
      <c r="C51" s="100"/>
      <c r="D51" s="100"/>
      <c r="E51" s="100"/>
      <c r="F51" s="100"/>
      <c r="G51" s="100"/>
      <c r="H51" s="100"/>
      <c r="I51" s="100"/>
      <c r="J51" s="100"/>
      <c r="K51" s="100"/>
      <c r="L51" s="100"/>
      <c r="M51" s="100"/>
    </row>
    <row r="52" spans="2:13" s="7" customFormat="1" ht="7.5" customHeight="1" x14ac:dyDescent="0.25"/>
    <row r="53" spans="2:13" s="7" customFormat="1" ht="12.75" customHeight="1" x14ac:dyDescent="0.3">
      <c r="B53" s="101" t="s">
        <v>554</v>
      </c>
      <c r="C53" s="101"/>
      <c r="D53" s="101"/>
      <c r="E53" s="101"/>
      <c r="F53" s="101"/>
      <c r="G53" s="101"/>
      <c r="H53" s="101"/>
      <c r="I53" s="101"/>
      <c r="J53" s="101"/>
      <c r="K53" s="101"/>
      <c r="L53" s="101"/>
      <c r="M53" s="101"/>
    </row>
    <row r="54" spans="2:13" s="7" customFormat="1" ht="7.5" customHeight="1" x14ac:dyDescent="0.25"/>
    <row r="55" spans="2:13" s="7" customFormat="1" ht="40" customHeight="1" x14ac:dyDescent="0.25">
      <c r="B55" s="99" t="s">
        <v>547</v>
      </c>
      <c r="C55" s="100"/>
      <c r="D55" s="100"/>
      <c r="E55" s="100"/>
      <c r="F55" s="100"/>
      <c r="G55" s="100"/>
      <c r="H55" s="100"/>
      <c r="I55" s="100"/>
      <c r="J55" s="100"/>
      <c r="K55" s="100"/>
      <c r="L55" s="100"/>
      <c r="M55" s="100"/>
    </row>
    <row r="56" spans="2:13" s="7" customFormat="1" ht="7" customHeight="1" x14ac:dyDescent="0.25">
      <c r="B56" s="99"/>
      <c r="C56" s="99"/>
      <c r="D56" s="99"/>
      <c r="E56" s="99"/>
      <c r="F56" s="99"/>
      <c r="G56" s="99"/>
      <c r="H56" s="99"/>
      <c r="I56" s="99"/>
      <c r="J56" s="99"/>
      <c r="K56" s="99"/>
      <c r="L56" s="99"/>
      <c r="M56" s="99"/>
    </row>
    <row r="57" spans="2:13" s="7" customFormat="1" ht="17.149999999999999" customHeight="1" x14ac:dyDescent="0.25">
      <c r="B57" s="100" t="s">
        <v>548</v>
      </c>
      <c r="C57" s="100"/>
      <c r="D57" s="100"/>
      <c r="E57" s="100"/>
      <c r="F57" s="100"/>
      <c r="G57" s="100"/>
      <c r="H57" s="100"/>
      <c r="I57" s="100"/>
      <c r="J57" s="100"/>
      <c r="K57" s="100"/>
      <c r="L57" s="100"/>
      <c r="M57" s="100"/>
    </row>
    <row r="58" spans="2:13" s="7" customFormat="1" ht="65.5" customHeight="1" x14ac:dyDescent="0.25">
      <c r="B58" s="99" t="s">
        <v>568</v>
      </c>
      <c r="C58" s="99"/>
      <c r="D58" s="99"/>
      <c r="E58" s="99"/>
      <c r="F58" s="99"/>
      <c r="G58" s="99"/>
      <c r="H58" s="99"/>
      <c r="I58" s="99"/>
      <c r="J58" s="99"/>
      <c r="K58" s="99"/>
      <c r="L58" s="99"/>
      <c r="M58" s="99"/>
    </row>
    <row r="59" spans="2:13" s="7" customFormat="1" ht="6.65" customHeight="1" x14ac:dyDescent="0.25">
      <c r="B59" s="99"/>
      <c r="C59" s="99"/>
      <c r="D59" s="99"/>
      <c r="E59" s="99"/>
      <c r="F59" s="99"/>
      <c r="G59" s="99"/>
      <c r="H59" s="99"/>
      <c r="I59" s="99"/>
      <c r="J59" s="99"/>
      <c r="K59" s="99"/>
      <c r="L59" s="99"/>
      <c r="M59" s="99"/>
    </row>
    <row r="60" spans="2:13" s="7" customFormat="1" ht="27.65" customHeight="1" x14ac:dyDescent="0.25">
      <c r="B60" s="99" t="s">
        <v>549</v>
      </c>
      <c r="C60" s="99"/>
      <c r="D60" s="99"/>
      <c r="E60" s="99"/>
      <c r="F60" s="99"/>
      <c r="G60" s="99"/>
      <c r="H60" s="99"/>
      <c r="I60" s="99"/>
      <c r="J60" s="99"/>
      <c r="K60" s="99"/>
      <c r="L60" s="99"/>
      <c r="M60" s="99"/>
    </row>
    <row r="61" spans="2:13" s="7" customFormat="1" ht="7.5" customHeight="1" x14ac:dyDescent="0.25">
      <c r="B61" s="99"/>
      <c r="C61" s="99"/>
      <c r="D61" s="99"/>
      <c r="E61" s="99"/>
      <c r="F61" s="99"/>
      <c r="G61" s="99"/>
      <c r="H61" s="99"/>
      <c r="I61" s="99"/>
      <c r="J61" s="99"/>
      <c r="K61" s="99"/>
      <c r="L61" s="99"/>
      <c r="M61" s="99"/>
    </row>
    <row r="62" spans="2:13" s="7" customFormat="1" ht="12.75" customHeight="1" x14ac:dyDescent="0.25">
      <c r="B62" s="100" t="s">
        <v>550</v>
      </c>
      <c r="C62" s="100"/>
      <c r="D62" s="100"/>
      <c r="E62" s="100"/>
      <c r="F62" s="100"/>
      <c r="G62" s="100"/>
      <c r="H62" s="100"/>
      <c r="I62" s="100"/>
      <c r="J62" s="100"/>
      <c r="K62" s="100"/>
      <c r="L62" s="100"/>
      <c r="M62" s="100"/>
    </row>
    <row r="63" spans="2:13" s="7" customFormat="1" ht="7.5" customHeight="1" x14ac:dyDescent="0.25">
      <c r="B63" s="102"/>
      <c r="C63" s="102"/>
      <c r="D63" s="102"/>
      <c r="E63" s="102"/>
      <c r="F63" s="102"/>
      <c r="G63" s="102"/>
      <c r="H63" s="102"/>
      <c r="I63" s="102"/>
      <c r="J63" s="102"/>
      <c r="K63" s="102"/>
      <c r="L63" s="102"/>
      <c r="M63" s="102"/>
    </row>
    <row r="64" spans="2:13" s="7" customFormat="1" ht="77.150000000000006" customHeight="1" x14ac:dyDescent="0.25">
      <c r="B64" s="99" t="s">
        <v>555</v>
      </c>
      <c r="C64" s="99"/>
      <c r="D64" s="99"/>
      <c r="E64" s="99"/>
      <c r="F64" s="99"/>
      <c r="G64" s="99"/>
      <c r="H64" s="99"/>
      <c r="I64" s="99"/>
      <c r="J64" s="99"/>
      <c r="K64" s="99"/>
      <c r="L64" s="99"/>
      <c r="M64" s="99"/>
    </row>
    <row r="65" spans="2:13" s="7" customFormat="1" ht="6.65" customHeight="1" x14ac:dyDescent="0.25">
      <c r="B65" s="99"/>
      <c r="C65" s="99"/>
      <c r="D65" s="99"/>
      <c r="E65" s="99"/>
      <c r="F65" s="99"/>
      <c r="G65" s="99"/>
      <c r="H65" s="99"/>
      <c r="I65" s="99"/>
      <c r="J65" s="99"/>
      <c r="K65" s="99"/>
      <c r="L65" s="99"/>
      <c r="M65" s="99"/>
    </row>
    <row r="66" spans="2:13" s="7" customFormat="1" ht="12.75" customHeight="1" x14ac:dyDescent="0.25">
      <c r="B66" s="100" t="s">
        <v>551</v>
      </c>
      <c r="C66" s="100"/>
      <c r="D66" s="100"/>
      <c r="E66" s="100"/>
      <c r="F66" s="100"/>
      <c r="G66" s="100"/>
      <c r="H66" s="100"/>
      <c r="I66" s="100"/>
      <c r="J66" s="100"/>
      <c r="K66" s="100"/>
      <c r="L66" s="100"/>
      <c r="M66" s="100"/>
    </row>
    <row r="67" spans="2:13" s="7" customFormat="1" ht="7.5" customHeight="1" x14ac:dyDescent="0.25"/>
    <row r="68" spans="2:13" s="7" customFormat="1" ht="39" customHeight="1" x14ac:dyDescent="0.25">
      <c r="B68" s="99" t="s">
        <v>569</v>
      </c>
      <c r="C68" s="99"/>
      <c r="D68" s="99"/>
      <c r="E68" s="99"/>
      <c r="F68" s="99"/>
      <c r="G68" s="99"/>
      <c r="H68" s="99"/>
      <c r="I68" s="99"/>
      <c r="J68" s="99"/>
      <c r="K68" s="99"/>
      <c r="L68" s="99"/>
      <c r="M68" s="99"/>
    </row>
    <row r="69" spans="2:13" s="7" customFormat="1" ht="7.5" customHeight="1" x14ac:dyDescent="0.25"/>
    <row r="70" spans="2:13" s="7" customFormat="1" ht="65.150000000000006" customHeight="1" x14ac:dyDescent="0.25">
      <c r="B70" s="99" t="s">
        <v>570</v>
      </c>
      <c r="C70" s="99"/>
      <c r="D70" s="99"/>
      <c r="E70" s="99"/>
      <c r="F70" s="99"/>
      <c r="G70" s="99"/>
      <c r="H70" s="99"/>
      <c r="I70" s="99"/>
      <c r="J70" s="99"/>
      <c r="K70" s="99"/>
      <c r="L70" s="99"/>
      <c r="M70" s="99"/>
    </row>
    <row r="71" spans="2:13" s="7" customFormat="1" ht="7" customHeight="1" x14ac:dyDescent="0.25"/>
    <row r="72" spans="2:13" s="7" customFormat="1" ht="12.75" customHeight="1" x14ac:dyDescent="0.25">
      <c r="B72" s="100" t="s">
        <v>492</v>
      </c>
      <c r="C72" s="100"/>
      <c r="D72" s="100"/>
      <c r="E72" s="100"/>
      <c r="F72" s="100"/>
      <c r="G72" s="100"/>
      <c r="H72" s="100"/>
      <c r="I72" s="100"/>
      <c r="J72" s="100"/>
      <c r="K72" s="100"/>
      <c r="L72" s="100"/>
      <c r="M72" s="100"/>
    </row>
    <row r="73" spans="2:13" s="7" customFormat="1" ht="7.5" customHeight="1" x14ac:dyDescent="0.25"/>
    <row r="74" spans="2:13" s="7" customFormat="1" ht="63" customHeight="1" x14ac:dyDescent="0.25">
      <c r="B74" s="99" t="s">
        <v>557</v>
      </c>
      <c r="C74" s="99"/>
      <c r="D74" s="99"/>
      <c r="E74" s="99"/>
      <c r="F74" s="99"/>
      <c r="G74" s="99"/>
      <c r="H74" s="99"/>
      <c r="I74" s="99"/>
      <c r="J74" s="99"/>
      <c r="K74" s="99"/>
      <c r="L74" s="99"/>
      <c r="M74" s="99"/>
    </row>
    <row r="75" spans="2:13" s="7" customFormat="1" ht="7.5" customHeight="1" x14ac:dyDescent="0.25"/>
    <row r="76" spans="2:13" s="7" customFormat="1" ht="12.75" customHeight="1" x14ac:dyDescent="0.25">
      <c r="B76" s="100" t="s">
        <v>556</v>
      </c>
      <c r="C76" s="100"/>
      <c r="D76" s="100"/>
      <c r="E76" s="100"/>
      <c r="F76" s="100"/>
      <c r="G76" s="100"/>
      <c r="H76" s="100"/>
      <c r="I76" s="100"/>
      <c r="J76" s="100"/>
      <c r="K76" s="100"/>
      <c r="L76" s="100"/>
      <c r="M76" s="100"/>
    </row>
    <row r="77" spans="2:13" s="7" customFormat="1" ht="7.5" customHeight="1" x14ac:dyDescent="0.25"/>
    <row r="78" spans="2:13" s="7" customFormat="1" ht="40" customHeight="1" x14ac:dyDescent="0.25">
      <c r="B78" s="99" t="s">
        <v>552</v>
      </c>
      <c r="C78" s="99"/>
      <c r="D78" s="99"/>
      <c r="E78" s="99"/>
      <c r="F78" s="99"/>
      <c r="G78" s="99"/>
      <c r="H78" s="99"/>
      <c r="I78" s="99"/>
      <c r="J78" s="99"/>
      <c r="K78" s="99"/>
      <c r="L78" s="99"/>
      <c r="M78" s="99"/>
    </row>
    <row r="79" spans="2:13" s="7" customFormat="1" ht="7" customHeight="1" x14ac:dyDescent="0.25"/>
    <row r="80" spans="2:13" s="7" customFormat="1" ht="64" customHeight="1" x14ac:dyDescent="0.25">
      <c r="B80" s="99" t="s">
        <v>558</v>
      </c>
      <c r="C80" s="99"/>
      <c r="D80" s="99"/>
      <c r="E80" s="99"/>
      <c r="F80" s="99"/>
      <c r="G80" s="99"/>
      <c r="H80" s="99"/>
      <c r="I80" s="99"/>
      <c r="J80" s="99"/>
      <c r="K80" s="99"/>
      <c r="L80" s="99"/>
      <c r="M80" s="99"/>
    </row>
    <row r="81" spans="1:13" s="7" customFormat="1" ht="7.5" customHeight="1" x14ac:dyDescent="0.25">
      <c r="B81" s="99"/>
      <c r="C81" s="99"/>
      <c r="D81" s="99"/>
      <c r="E81" s="99"/>
      <c r="F81" s="99"/>
      <c r="G81" s="99"/>
      <c r="H81" s="99"/>
      <c r="I81" s="99"/>
      <c r="J81" s="99"/>
      <c r="K81" s="99"/>
      <c r="L81" s="99"/>
      <c r="M81" s="99"/>
    </row>
    <row r="82" spans="1:13" s="7" customFormat="1" ht="42.65" customHeight="1" x14ac:dyDescent="0.25">
      <c r="B82" s="99" t="s">
        <v>571</v>
      </c>
      <c r="C82" s="99"/>
      <c r="D82" s="99"/>
      <c r="E82" s="99"/>
      <c r="F82" s="99"/>
      <c r="G82" s="99"/>
      <c r="H82" s="99"/>
      <c r="I82" s="99"/>
      <c r="J82" s="99"/>
      <c r="K82" s="99"/>
      <c r="L82" s="99"/>
      <c r="M82" s="99"/>
    </row>
    <row r="83" spans="1:13" s="7" customFormat="1" ht="7" customHeight="1" x14ac:dyDescent="0.25">
      <c r="B83" s="99"/>
      <c r="C83" s="99"/>
      <c r="D83" s="99"/>
      <c r="E83" s="99"/>
      <c r="F83" s="99"/>
      <c r="G83" s="99"/>
      <c r="H83" s="99"/>
      <c r="I83" s="99"/>
      <c r="J83" s="99"/>
      <c r="K83" s="99"/>
      <c r="L83" s="99"/>
      <c r="M83" s="99"/>
    </row>
    <row r="84" spans="1:13" s="7" customFormat="1" ht="13" customHeight="1" x14ac:dyDescent="0.25">
      <c r="B84" s="100" t="s">
        <v>493</v>
      </c>
      <c r="C84" s="100"/>
      <c r="D84" s="100"/>
      <c r="E84" s="100"/>
      <c r="F84" s="100"/>
      <c r="G84" s="100"/>
      <c r="H84" s="100"/>
      <c r="I84" s="100"/>
      <c r="J84" s="100"/>
      <c r="K84" s="100"/>
      <c r="L84" s="100"/>
      <c r="M84" s="100"/>
    </row>
    <row r="85" spans="1:13" s="7" customFormat="1" ht="7" customHeight="1" x14ac:dyDescent="0.25">
      <c r="B85" s="65"/>
      <c r="C85" s="65"/>
      <c r="D85" s="65"/>
      <c r="E85" s="65"/>
      <c r="F85" s="65"/>
      <c r="G85" s="65"/>
      <c r="H85" s="65"/>
      <c r="I85" s="65"/>
      <c r="J85" s="65"/>
      <c r="K85" s="65"/>
      <c r="L85" s="65"/>
      <c r="M85" s="65"/>
    </row>
    <row r="86" spans="1:13" s="7" customFormat="1" ht="52" customHeight="1" x14ac:dyDescent="0.25">
      <c r="B86" s="99" t="s">
        <v>572</v>
      </c>
      <c r="C86" s="99"/>
      <c r="D86" s="99"/>
      <c r="E86" s="99"/>
      <c r="F86" s="99"/>
      <c r="G86" s="99"/>
      <c r="H86" s="99"/>
      <c r="I86" s="99"/>
      <c r="J86" s="99"/>
      <c r="K86" s="99"/>
      <c r="L86" s="99"/>
      <c r="M86" s="99"/>
    </row>
    <row r="87" spans="1:13" s="7" customFormat="1" ht="7.5" customHeight="1" x14ac:dyDescent="0.25">
      <c r="B87" s="99"/>
      <c r="C87" s="99"/>
      <c r="D87" s="99"/>
      <c r="E87" s="99"/>
      <c r="F87" s="99"/>
      <c r="G87" s="99"/>
      <c r="H87" s="99"/>
      <c r="I87" s="99"/>
      <c r="J87" s="99"/>
      <c r="K87" s="99"/>
      <c r="L87" s="99"/>
      <c r="M87" s="99"/>
    </row>
    <row r="88" spans="1:13" s="7" customFormat="1" ht="68" customHeight="1" x14ac:dyDescent="0.25">
      <c r="A88" s="55"/>
      <c r="B88" s="99" t="s">
        <v>574</v>
      </c>
      <c r="C88" s="99"/>
      <c r="D88" s="99"/>
      <c r="E88" s="99"/>
      <c r="F88" s="99"/>
      <c r="G88" s="99"/>
      <c r="H88" s="99"/>
      <c r="I88" s="99"/>
      <c r="J88" s="99"/>
      <c r="K88" s="99"/>
      <c r="L88" s="99"/>
      <c r="M88" s="99"/>
    </row>
    <row r="89" spans="1:13" s="7" customFormat="1" ht="18" customHeight="1" x14ac:dyDescent="0.25">
      <c r="A89" s="55"/>
      <c r="B89" s="99"/>
      <c r="C89" s="99"/>
      <c r="D89" s="99"/>
      <c r="E89" s="99"/>
      <c r="F89" s="99"/>
      <c r="G89" s="99"/>
      <c r="H89" s="99"/>
      <c r="I89" s="99"/>
      <c r="J89" s="99"/>
      <c r="K89" s="99"/>
      <c r="L89" s="99"/>
      <c r="M89" s="99"/>
    </row>
    <row r="90" spans="1:13" s="7" customFormat="1" ht="12.5" x14ac:dyDescent="0.25">
      <c r="B90" s="99" t="s">
        <v>494</v>
      </c>
      <c r="C90" s="99"/>
      <c r="D90" s="99"/>
      <c r="E90" s="99"/>
      <c r="F90" s="99"/>
      <c r="G90" s="99"/>
      <c r="H90" s="99"/>
      <c r="I90" s="99"/>
      <c r="J90" s="99"/>
      <c r="K90" s="99"/>
      <c r="L90" s="99"/>
      <c r="M90" s="99"/>
    </row>
    <row r="91" spans="1:13" s="7" customFormat="1" ht="12.5" x14ac:dyDescent="0.25">
      <c r="B91" s="102"/>
      <c r="C91" s="102"/>
      <c r="D91" s="102"/>
      <c r="E91" s="102"/>
      <c r="F91" s="102"/>
      <c r="G91" s="102"/>
      <c r="H91" s="102"/>
      <c r="I91" s="102"/>
      <c r="J91" s="102"/>
      <c r="K91" s="102"/>
      <c r="L91" s="102"/>
      <c r="M91" s="102"/>
    </row>
    <row r="92" spans="1:13" s="7" customFormat="1" ht="12.75" customHeight="1" x14ac:dyDescent="0.25">
      <c r="B92" s="103" t="s">
        <v>217</v>
      </c>
      <c r="C92" s="103"/>
      <c r="D92" s="103"/>
      <c r="E92" s="103"/>
      <c r="F92" s="103"/>
      <c r="G92" s="103"/>
      <c r="H92" s="103"/>
      <c r="I92" s="103"/>
      <c r="J92" s="103"/>
      <c r="K92" s="103"/>
      <c r="L92" s="103"/>
      <c r="M92" s="103"/>
    </row>
    <row r="93" spans="1:13" s="7" customFormat="1" ht="9" customHeight="1" x14ac:dyDescent="0.25"/>
    <row r="94" spans="1:13" s="7" customFormat="1" ht="31.5" customHeight="1" x14ac:dyDescent="0.25">
      <c r="B94" s="99" t="s">
        <v>491</v>
      </c>
      <c r="C94" s="99"/>
      <c r="D94" s="99"/>
      <c r="E94" s="99"/>
      <c r="F94" s="99"/>
      <c r="G94" s="99"/>
      <c r="H94" s="99"/>
      <c r="I94" s="99"/>
      <c r="J94" s="99"/>
      <c r="K94" s="99"/>
      <c r="L94" s="99"/>
      <c r="M94" s="99"/>
    </row>
    <row r="95" spans="1:13" s="7" customFormat="1" ht="12.75" customHeight="1" x14ac:dyDescent="0.25"/>
    <row r="96" spans="1:13" s="7" customFormat="1" ht="12.75" hidden="1" customHeight="1" x14ac:dyDescent="0.25"/>
    <row r="97" s="7" customFormat="1" ht="12.75" hidden="1" customHeight="1" x14ac:dyDescent="0.25"/>
    <row r="98" s="7" customFormat="1" ht="12.75" hidden="1" customHeight="1" x14ac:dyDescent="0.25"/>
    <row r="99" s="7" customFormat="1" ht="12.75" hidden="1" customHeight="1" x14ac:dyDescent="0.25"/>
    <row r="100" s="7" customFormat="1" ht="12.75" hidden="1" customHeight="1" x14ac:dyDescent="0.25"/>
    <row r="101" s="7" customFormat="1" ht="12.75" hidden="1" customHeight="1" x14ac:dyDescent="0.25"/>
    <row r="102" s="7" customFormat="1" ht="12.75" hidden="1" customHeight="1" x14ac:dyDescent="0.25"/>
    <row r="103" s="7" customFormat="1" ht="12.75" hidden="1" customHeight="1" x14ac:dyDescent="0.25"/>
  </sheetData>
  <sheetProtection algorithmName="SHA-512" hashValue="9woLxy46DRD82lhrqzxQrQ1wcBp3y4WRElSh1PhfaQaV9dEeQjBPZaHkoVbg4gYM6/d84mqzq4eH0lqzGOJpAA==" saltValue="AAtM/XMr1go41MZ35vICgQ==" spinCount="100000" sheet="1" objects="1" scenarios="1"/>
  <mergeCells count="60">
    <mergeCell ref="B89:M89"/>
    <mergeCell ref="B91:M91"/>
    <mergeCell ref="B13:M13"/>
    <mergeCell ref="B23:M23"/>
    <mergeCell ref="B92:M92"/>
    <mergeCell ref="B37:M37"/>
    <mergeCell ref="B17:M17"/>
    <mergeCell ref="B19:M19"/>
    <mergeCell ref="B21:M21"/>
    <mergeCell ref="B31:M31"/>
    <mergeCell ref="B88:M88"/>
    <mergeCell ref="B80:M80"/>
    <mergeCell ref="B47:M47"/>
    <mergeCell ref="B41:M41"/>
    <mergeCell ref="B43:M43"/>
    <mergeCell ref="B45:M45"/>
    <mergeCell ref="B94:M94"/>
    <mergeCell ref="B55:M55"/>
    <mergeCell ref="B58:M58"/>
    <mergeCell ref="B62:M62"/>
    <mergeCell ref="B64:M64"/>
    <mergeCell ref="B66:M66"/>
    <mergeCell ref="B68:M68"/>
    <mergeCell ref="B70:M70"/>
    <mergeCell ref="B72:M72"/>
    <mergeCell ref="B90:M90"/>
    <mergeCell ref="B74:M74"/>
    <mergeCell ref="B57:M57"/>
    <mergeCell ref="B59:M59"/>
    <mergeCell ref="B61:M61"/>
    <mergeCell ref="B60:M60"/>
    <mergeCell ref="B87:M87"/>
    <mergeCell ref="A1:B1"/>
    <mergeCell ref="C1:M1"/>
    <mergeCell ref="A2:B2"/>
    <mergeCell ref="C2:M2"/>
    <mergeCell ref="B5:M5"/>
    <mergeCell ref="B7:M7"/>
    <mergeCell ref="B9:M9"/>
    <mergeCell ref="B11:M11"/>
    <mergeCell ref="B39:M39"/>
    <mergeCell ref="B35:M35"/>
    <mergeCell ref="B25:M25"/>
    <mergeCell ref="B15:M15"/>
    <mergeCell ref="B29:M29"/>
    <mergeCell ref="B27:M27"/>
    <mergeCell ref="B33:M33"/>
    <mergeCell ref="B49:M49"/>
    <mergeCell ref="B51:M51"/>
    <mergeCell ref="B53:M53"/>
    <mergeCell ref="B76:M76"/>
    <mergeCell ref="B78:M78"/>
    <mergeCell ref="B56:M56"/>
    <mergeCell ref="B65:M65"/>
    <mergeCell ref="B63:M63"/>
    <mergeCell ref="B81:M81"/>
    <mergeCell ref="B82:M82"/>
    <mergeCell ref="B83:M83"/>
    <mergeCell ref="B86:M86"/>
    <mergeCell ref="B84:M84"/>
  </mergeCells>
  <pageMargins left="0.2" right="0.2" top="0.25" bottom="0.35" header="0.3" footer="0.45"/>
  <pageSetup orientation="portrait" r:id="rId1"/>
  <rowBreaks count="3" manualBreakCount="3">
    <brk id="25" max="16383" man="1"/>
    <brk id="55" max="16383" man="1"/>
    <brk id="8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E40C-1AAE-4D6B-B6A8-4D198F77AFB8}">
  <sheetPr codeName="Sheet15"/>
  <dimension ref="A1:Q369"/>
  <sheetViews>
    <sheetView zoomScale="90" zoomScaleNormal="90" workbookViewId="0">
      <pane ySplit="3" topLeftCell="A4" activePane="bottomLeft" state="frozen"/>
      <selection pane="bottomLeft" activeCell="B5" sqref="B5:K5"/>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667</v>
      </c>
      <c r="B1" s="109"/>
      <c r="C1" s="110" t="s">
        <v>12</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21</v>
      </c>
      <c r="C5" s="108"/>
      <c r="D5" s="108"/>
      <c r="E5" s="108"/>
      <c r="F5" s="108"/>
      <c r="G5" s="108"/>
      <c r="H5" s="108"/>
      <c r="I5" s="108"/>
      <c r="J5" s="108"/>
      <c r="K5" s="108"/>
      <c r="L5" s="68"/>
      <c r="M5" s="26" t="s">
        <v>578</v>
      </c>
      <c r="N5" s="26"/>
      <c r="O5" s="30"/>
    </row>
    <row r="6" spans="1:15" s="22" customFormat="1" ht="12.5" x14ac:dyDescent="0.25">
      <c r="A6" s="67"/>
      <c r="B6" s="67"/>
      <c r="C6" s="67"/>
      <c r="D6" s="67"/>
      <c r="E6" s="67"/>
      <c r="F6" s="67"/>
      <c r="G6" s="67"/>
      <c r="H6" s="67"/>
      <c r="I6" s="67"/>
      <c r="J6" s="67"/>
      <c r="K6" s="67"/>
      <c r="L6" s="67"/>
      <c r="M6" s="23"/>
      <c r="N6" s="23"/>
      <c r="O6" s="29"/>
    </row>
    <row r="7" spans="1:15" s="52" customFormat="1" x14ac:dyDescent="0.3">
      <c r="A7" s="69"/>
      <c r="B7" s="69"/>
      <c r="C7" s="69"/>
      <c r="D7" s="69"/>
      <c r="E7" s="69"/>
      <c r="F7" s="69"/>
      <c r="G7" s="107" t="s">
        <v>669</v>
      </c>
      <c r="H7" s="107"/>
      <c r="I7" s="107"/>
      <c r="J7" s="107"/>
      <c r="K7" s="107"/>
      <c r="L7" s="69"/>
    </row>
    <row r="8" spans="1:15" s="52" customFormat="1" x14ac:dyDescent="0.3">
      <c r="A8" s="69"/>
      <c r="B8" s="69"/>
      <c r="C8" s="69"/>
      <c r="D8" s="69"/>
      <c r="E8" s="69"/>
      <c r="F8" s="69"/>
      <c r="G8" s="70">
        <v>2019</v>
      </c>
      <c r="H8" s="70">
        <v>2020</v>
      </c>
      <c r="I8" s="70">
        <v>2021</v>
      </c>
      <c r="J8" s="70">
        <v>2022</v>
      </c>
      <c r="K8" s="70">
        <v>2023</v>
      </c>
      <c r="L8" s="69"/>
    </row>
    <row r="9" spans="1:15" s="22" customFormat="1" ht="12.5" x14ac:dyDescent="0.25">
      <c r="A9" s="67"/>
      <c r="B9" s="106" t="s">
        <v>21</v>
      </c>
      <c r="C9" s="106"/>
      <c r="D9" s="106"/>
      <c r="E9" s="106"/>
      <c r="F9" s="106"/>
      <c r="G9" s="73">
        <v>16657</v>
      </c>
      <c r="H9" s="73">
        <v>16630</v>
      </c>
      <c r="I9" s="73">
        <v>16611</v>
      </c>
      <c r="J9" s="73">
        <v>16901</v>
      </c>
      <c r="K9" s="73">
        <v>16699</v>
      </c>
      <c r="L9" s="67"/>
      <c r="M9" s="23"/>
      <c r="N9" s="23" t="s">
        <v>21</v>
      </c>
      <c r="O9" s="29"/>
    </row>
    <row r="10" spans="1:15" s="22" customFormat="1" ht="12.5" x14ac:dyDescent="0.25">
      <c r="A10" s="67"/>
      <c r="B10" s="67"/>
      <c r="C10" s="67"/>
      <c r="D10" s="67"/>
      <c r="E10" s="67"/>
      <c r="F10" s="67"/>
      <c r="G10" s="67"/>
      <c r="H10" s="67"/>
      <c r="I10" s="67"/>
      <c r="J10" s="67"/>
      <c r="K10" s="67"/>
      <c r="L10" s="67"/>
      <c r="M10" s="23"/>
      <c r="N10" s="23"/>
      <c r="O10" s="29"/>
    </row>
    <row r="11" spans="1:15" s="22" customFormat="1" ht="12.5" x14ac:dyDescent="0.25">
      <c r="A11" s="67"/>
      <c r="B11" s="67"/>
      <c r="C11" s="67"/>
      <c r="D11" s="67"/>
      <c r="E11" s="67"/>
      <c r="F11" s="67"/>
      <c r="G11" s="67"/>
      <c r="H11" s="67"/>
      <c r="I11" s="67"/>
      <c r="J11" s="67"/>
      <c r="K11" s="67"/>
      <c r="L11" s="67"/>
      <c r="M11" s="23"/>
      <c r="N11" s="23"/>
      <c r="O11" s="29"/>
    </row>
    <row r="12" spans="1:15" s="25" customFormat="1" ht="26" x14ac:dyDescent="0.3">
      <c r="A12" s="68"/>
      <c r="B12" s="108" t="s">
        <v>579</v>
      </c>
      <c r="C12" s="108"/>
      <c r="D12" s="108"/>
      <c r="E12" s="108"/>
      <c r="F12" s="108"/>
      <c r="G12" s="108"/>
      <c r="H12" s="108"/>
      <c r="I12" s="108"/>
      <c r="J12" s="108"/>
      <c r="K12" s="108"/>
      <c r="L12" s="68"/>
      <c r="M12" s="26" t="s">
        <v>579</v>
      </c>
      <c r="N12" s="26"/>
      <c r="O12" s="30"/>
    </row>
    <row r="13" spans="1:15" s="25" customFormat="1" x14ac:dyDescent="0.25">
      <c r="A13" s="67"/>
      <c r="B13" s="67"/>
      <c r="C13" s="67"/>
      <c r="D13" s="67"/>
      <c r="E13" s="67"/>
      <c r="F13" s="67"/>
      <c r="G13" s="67"/>
      <c r="H13" s="67"/>
      <c r="I13" s="67"/>
      <c r="J13" s="67"/>
      <c r="K13" s="67"/>
      <c r="L13" s="67"/>
      <c r="M13" s="26"/>
      <c r="N13" s="26"/>
      <c r="O13" s="30"/>
    </row>
    <row r="14" spans="1:15" s="52" customFormat="1" x14ac:dyDescent="0.3">
      <c r="A14" s="69"/>
      <c r="B14" s="69"/>
      <c r="C14" s="69"/>
      <c r="D14" s="69"/>
      <c r="E14" s="69"/>
      <c r="F14" s="69"/>
      <c r="G14" s="107" t="s">
        <v>669</v>
      </c>
      <c r="H14" s="107"/>
      <c r="I14" s="107"/>
      <c r="J14" s="107"/>
      <c r="K14" s="107"/>
      <c r="L14" s="69"/>
    </row>
    <row r="15" spans="1:15" s="52" customFormat="1" x14ac:dyDescent="0.3">
      <c r="A15" s="69"/>
      <c r="B15" s="69"/>
      <c r="C15" s="69"/>
      <c r="D15" s="69"/>
      <c r="E15" s="69"/>
      <c r="F15" s="69"/>
      <c r="G15" s="70" t="s">
        <v>497</v>
      </c>
      <c r="H15" s="70" t="s">
        <v>498</v>
      </c>
      <c r="I15" s="70" t="s">
        <v>499</v>
      </c>
      <c r="J15" s="70" t="s">
        <v>500</v>
      </c>
      <c r="K15" s="70" t="s">
        <v>532</v>
      </c>
      <c r="L15" s="69"/>
    </row>
    <row r="16" spans="1:15" s="22" customFormat="1" ht="12.5" x14ac:dyDescent="0.25">
      <c r="A16" s="67"/>
      <c r="B16" s="106" t="s">
        <v>513</v>
      </c>
      <c r="C16" s="106"/>
      <c r="D16" s="106"/>
      <c r="E16" s="106"/>
      <c r="F16" s="106"/>
      <c r="G16" s="75">
        <v>50.7</v>
      </c>
      <c r="H16" s="75">
        <v>48.2</v>
      </c>
      <c r="I16" s="75">
        <v>47.7</v>
      </c>
      <c r="J16" s="75">
        <v>46.3</v>
      </c>
      <c r="K16" s="75">
        <v>46.1</v>
      </c>
      <c r="L16" s="67"/>
      <c r="M16" s="23"/>
      <c r="N16" s="23" t="s">
        <v>513</v>
      </c>
      <c r="O16" s="29"/>
    </row>
    <row r="17" spans="1:15" s="22" customFormat="1" ht="12.5" x14ac:dyDescent="0.25">
      <c r="A17" s="67"/>
      <c r="B17" s="106" t="s">
        <v>514</v>
      </c>
      <c r="C17" s="106"/>
      <c r="D17" s="106"/>
      <c r="E17" s="106"/>
      <c r="F17" s="106"/>
      <c r="G17" s="75">
        <v>49.3</v>
      </c>
      <c r="H17" s="75">
        <v>51.8</v>
      </c>
      <c r="I17" s="75">
        <v>52.3</v>
      </c>
      <c r="J17" s="75">
        <v>53.7</v>
      </c>
      <c r="K17" s="75">
        <v>53.9</v>
      </c>
      <c r="L17" s="67"/>
      <c r="M17" s="23"/>
      <c r="N17" s="23" t="s">
        <v>514</v>
      </c>
      <c r="O17" s="29"/>
    </row>
    <row r="18" spans="1:15" s="22" customFormat="1" ht="12.5" x14ac:dyDescent="0.25">
      <c r="A18" s="67"/>
      <c r="B18" s="67"/>
      <c r="C18" s="67"/>
      <c r="D18" s="67"/>
      <c r="E18" s="67"/>
      <c r="F18" s="67"/>
      <c r="G18" s="67"/>
      <c r="H18" s="67"/>
      <c r="I18" s="67"/>
      <c r="J18" s="67"/>
      <c r="K18" s="67"/>
      <c r="L18" s="67"/>
      <c r="M18" s="23"/>
      <c r="N18" s="23"/>
      <c r="O18" s="29"/>
    </row>
    <row r="19" spans="1:15" s="22" customFormat="1" ht="12.5" x14ac:dyDescent="0.25">
      <c r="A19" s="67"/>
      <c r="B19" s="106" t="s">
        <v>24</v>
      </c>
      <c r="C19" s="106"/>
      <c r="D19" s="106"/>
      <c r="E19" s="106"/>
      <c r="F19" s="106"/>
      <c r="G19" s="73">
        <v>16655</v>
      </c>
      <c r="H19" s="73">
        <v>16626</v>
      </c>
      <c r="I19" s="73">
        <v>16605</v>
      </c>
      <c r="J19" s="73">
        <v>16892</v>
      </c>
      <c r="K19" s="73">
        <v>16699</v>
      </c>
      <c r="L19" s="67"/>
      <c r="M19" s="23"/>
      <c r="N19" s="23" t="s">
        <v>24</v>
      </c>
      <c r="O19" s="29"/>
    </row>
    <row r="20" spans="1:15" s="22" customFormat="1" ht="12.5" x14ac:dyDescent="0.25">
      <c r="A20" s="67"/>
      <c r="B20" s="67"/>
      <c r="C20" s="67"/>
      <c r="D20" s="67"/>
      <c r="E20" s="67"/>
      <c r="F20" s="67"/>
      <c r="G20" s="67"/>
      <c r="H20" s="67"/>
      <c r="I20" s="67"/>
      <c r="J20" s="67"/>
      <c r="K20" s="67"/>
      <c r="L20" s="67"/>
      <c r="M20" s="23"/>
      <c r="N20" s="23"/>
      <c r="O20" s="29"/>
    </row>
    <row r="21" spans="1:15" s="22" customFormat="1" ht="12.5" x14ac:dyDescent="0.25">
      <c r="A21" s="67"/>
      <c r="B21" s="67"/>
      <c r="C21" s="67"/>
      <c r="D21" s="67"/>
      <c r="E21" s="67"/>
      <c r="F21" s="67"/>
      <c r="G21" s="67"/>
      <c r="H21" s="67"/>
      <c r="I21" s="67"/>
      <c r="J21" s="67"/>
      <c r="K21" s="67"/>
      <c r="L21" s="67"/>
      <c r="M21" s="23"/>
      <c r="N21" s="23"/>
      <c r="O21" s="29"/>
    </row>
    <row r="22" spans="1:15" s="25" customFormat="1" ht="26" x14ac:dyDescent="0.3">
      <c r="A22" s="68"/>
      <c r="B22" s="108" t="s">
        <v>580</v>
      </c>
      <c r="C22" s="108"/>
      <c r="D22" s="108"/>
      <c r="E22" s="108"/>
      <c r="F22" s="108"/>
      <c r="G22" s="108"/>
      <c r="H22" s="108"/>
      <c r="I22" s="108"/>
      <c r="J22" s="108"/>
      <c r="K22" s="108"/>
      <c r="L22" s="68"/>
      <c r="M22" s="26" t="s">
        <v>580</v>
      </c>
      <c r="N22" s="26"/>
      <c r="O22" s="30"/>
    </row>
    <row r="23" spans="1:15" s="22" customFormat="1" ht="12.5" x14ac:dyDescent="0.25">
      <c r="A23" s="67"/>
      <c r="B23" s="67"/>
      <c r="C23" s="67"/>
      <c r="D23" s="67"/>
      <c r="E23" s="67"/>
      <c r="F23" s="67"/>
      <c r="G23" s="67"/>
      <c r="H23" s="67"/>
      <c r="I23" s="67"/>
      <c r="J23" s="67"/>
      <c r="K23" s="67"/>
      <c r="L23" s="67"/>
      <c r="M23" s="23"/>
      <c r="N23" s="23"/>
      <c r="O23" s="29"/>
    </row>
    <row r="24" spans="1:15" s="52" customFormat="1" x14ac:dyDescent="0.3">
      <c r="A24" s="69"/>
      <c r="B24" s="69"/>
      <c r="C24" s="69"/>
      <c r="D24" s="69"/>
      <c r="E24" s="69"/>
      <c r="F24" s="69"/>
      <c r="G24" s="107" t="s">
        <v>669</v>
      </c>
      <c r="H24" s="107"/>
      <c r="I24" s="107"/>
      <c r="J24" s="107"/>
      <c r="K24" s="107"/>
      <c r="L24" s="69"/>
    </row>
    <row r="25" spans="1:15" s="52" customFormat="1" x14ac:dyDescent="0.3">
      <c r="A25" s="69"/>
      <c r="B25" s="69"/>
      <c r="C25" s="69"/>
      <c r="D25" s="69"/>
      <c r="E25" s="69"/>
      <c r="F25" s="69"/>
      <c r="G25" s="70" t="s">
        <v>497</v>
      </c>
      <c r="H25" s="70" t="s">
        <v>498</v>
      </c>
      <c r="I25" s="70" t="s">
        <v>499</v>
      </c>
      <c r="J25" s="70" t="s">
        <v>500</v>
      </c>
      <c r="K25" s="70" t="s">
        <v>532</v>
      </c>
      <c r="L25" s="69"/>
    </row>
    <row r="26" spans="1:15" s="22" customFormat="1" ht="12.5" x14ac:dyDescent="0.25">
      <c r="A26" s="67"/>
      <c r="B26" s="106" t="s">
        <v>248</v>
      </c>
      <c r="C26" s="106"/>
      <c r="D26" s="106"/>
      <c r="E26" s="106"/>
      <c r="F26" s="106"/>
      <c r="G26" s="75">
        <v>0.3</v>
      </c>
      <c r="H26" s="75">
        <v>0.3</v>
      </c>
      <c r="I26" s="75">
        <v>0.4</v>
      </c>
      <c r="J26" s="75">
        <v>0.3</v>
      </c>
      <c r="K26" s="75">
        <v>0.3</v>
      </c>
      <c r="L26" s="67"/>
      <c r="M26" s="23"/>
      <c r="N26" s="23" t="s">
        <v>248</v>
      </c>
      <c r="O26" s="29"/>
    </row>
    <row r="27" spans="1:15" s="22" customFormat="1" ht="12.5" x14ac:dyDescent="0.25">
      <c r="A27" s="67"/>
      <c r="B27" s="106" t="s">
        <v>151</v>
      </c>
      <c r="C27" s="106"/>
      <c r="D27" s="106"/>
      <c r="E27" s="106"/>
      <c r="F27" s="106"/>
      <c r="G27" s="75">
        <v>39.5</v>
      </c>
      <c r="H27" s="75">
        <v>39.5</v>
      </c>
      <c r="I27" s="75">
        <v>37.6</v>
      </c>
      <c r="J27" s="75">
        <v>37.799999999999997</v>
      </c>
      <c r="K27" s="75">
        <v>36.4</v>
      </c>
      <c r="L27" s="67"/>
      <c r="M27" s="23"/>
      <c r="N27" s="23" t="s">
        <v>151</v>
      </c>
      <c r="O27" s="29"/>
    </row>
    <row r="28" spans="1:15" s="22" customFormat="1" ht="12.5" x14ac:dyDescent="0.25">
      <c r="A28" s="67"/>
      <c r="B28" s="106" t="s">
        <v>152</v>
      </c>
      <c r="C28" s="106"/>
      <c r="D28" s="106"/>
      <c r="E28" s="106"/>
      <c r="F28" s="106"/>
      <c r="G28" s="75">
        <v>42.6</v>
      </c>
      <c r="H28" s="75">
        <v>42.8</v>
      </c>
      <c r="I28" s="75">
        <v>44.2</v>
      </c>
      <c r="J28" s="75">
        <v>44.9</v>
      </c>
      <c r="K28" s="75">
        <v>46.3</v>
      </c>
      <c r="L28" s="67"/>
      <c r="M28" s="23"/>
      <c r="N28" s="23" t="s">
        <v>152</v>
      </c>
      <c r="O28" s="29"/>
    </row>
    <row r="29" spans="1:15" s="22" customFormat="1" ht="12.5" x14ac:dyDescent="0.25">
      <c r="A29" s="67"/>
      <c r="B29" s="106" t="s">
        <v>249</v>
      </c>
      <c r="C29" s="106"/>
      <c r="D29" s="106"/>
      <c r="E29" s="106"/>
      <c r="F29" s="106"/>
      <c r="G29" s="75">
        <v>12</v>
      </c>
      <c r="H29" s="75">
        <v>11.7</v>
      </c>
      <c r="I29" s="75">
        <v>11.8</v>
      </c>
      <c r="J29" s="75">
        <v>11.7</v>
      </c>
      <c r="K29" s="75">
        <v>11.4</v>
      </c>
      <c r="L29" s="67"/>
      <c r="M29" s="23"/>
      <c r="N29" s="23" t="s">
        <v>249</v>
      </c>
      <c r="O29" s="29"/>
    </row>
    <row r="30" spans="1:15" s="22" customFormat="1" ht="12.5" x14ac:dyDescent="0.25">
      <c r="A30" s="67"/>
      <c r="B30" s="106" t="s">
        <v>250</v>
      </c>
      <c r="C30" s="106"/>
      <c r="D30" s="106"/>
      <c r="E30" s="106"/>
      <c r="F30" s="106"/>
      <c r="G30" s="75">
        <v>5.6</v>
      </c>
      <c r="H30" s="75">
        <v>5.7</v>
      </c>
      <c r="I30" s="75">
        <v>6.1</v>
      </c>
      <c r="J30" s="75">
        <v>5.3</v>
      </c>
      <c r="K30" s="75">
        <v>5.6</v>
      </c>
      <c r="L30" s="67"/>
      <c r="M30" s="23"/>
      <c r="N30" s="23" t="s">
        <v>250</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16657</v>
      </c>
      <c r="H32" s="73">
        <v>16630</v>
      </c>
      <c r="I32" s="73">
        <v>16611</v>
      </c>
      <c r="J32" s="73">
        <v>16901</v>
      </c>
      <c r="K32" s="73">
        <v>16699</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ht="12.5" x14ac:dyDescent="0.25">
      <c r="A34" s="67"/>
      <c r="B34" s="67"/>
      <c r="C34" s="67"/>
      <c r="D34" s="67"/>
      <c r="E34" s="67"/>
      <c r="F34" s="67"/>
      <c r="G34" s="67"/>
      <c r="H34" s="67"/>
      <c r="I34" s="67"/>
      <c r="J34" s="67"/>
      <c r="K34" s="67"/>
      <c r="L34" s="67"/>
      <c r="M34" s="23"/>
      <c r="N34" s="23"/>
      <c r="O34" s="29"/>
    </row>
    <row r="35" spans="1:15" s="25" customFormat="1" ht="39" x14ac:dyDescent="0.3">
      <c r="A35" s="68"/>
      <c r="B35" s="108" t="s">
        <v>581</v>
      </c>
      <c r="C35" s="108"/>
      <c r="D35" s="108"/>
      <c r="E35" s="108"/>
      <c r="F35" s="108"/>
      <c r="G35" s="108"/>
      <c r="H35" s="108"/>
      <c r="I35" s="108"/>
      <c r="J35" s="108"/>
      <c r="K35" s="108"/>
      <c r="L35" s="68"/>
      <c r="M35" s="26" t="s">
        <v>581</v>
      </c>
      <c r="N35" s="26"/>
      <c r="O35" s="30"/>
    </row>
    <row r="36" spans="1:15" s="22" customFormat="1" ht="12.5" x14ac:dyDescent="0.25">
      <c r="A36" s="67"/>
      <c r="B36" s="67"/>
      <c r="C36" s="67"/>
      <c r="D36" s="67"/>
      <c r="E36" s="67"/>
      <c r="F36" s="67"/>
      <c r="G36" s="67"/>
      <c r="H36" s="67"/>
      <c r="I36" s="67"/>
      <c r="J36" s="67"/>
      <c r="K36" s="67"/>
      <c r="L36" s="67"/>
      <c r="M36" s="23"/>
      <c r="N36" s="23"/>
      <c r="O36" s="29"/>
    </row>
    <row r="37" spans="1:15" s="52" customFormat="1" x14ac:dyDescent="0.3">
      <c r="A37" s="69"/>
      <c r="B37" s="69"/>
      <c r="C37" s="69"/>
      <c r="D37" s="69"/>
      <c r="E37" s="69"/>
      <c r="F37" s="69"/>
      <c r="G37" s="107" t="s">
        <v>669</v>
      </c>
      <c r="H37" s="107"/>
      <c r="I37" s="107"/>
      <c r="J37" s="107"/>
      <c r="K37" s="107"/>
      <c r="L37" s="69"/>
    </row>
    <row r="38" spans="1:15" s="52" customFormat="1" x14ac:dyDescent="0.3">
      <c r="A38" s="69"/>
      <c r="B38" s="69"/>
      <c r="C38" s="69"/>
      <c r="D38" s="69"/>
      <c r="E38" s="69"/>
      <c r="F38" s="69"/>
      <c r="G38" s="70" t="s">
        <v>497</v>
      </c>
      <c r="H38" s="70" t="s">
        <v>498</v>
      </c>
      <c r="I38" s="70" t="s">
        <v>499</v>
      </c>
      <c r="J38" s="70" t="s">
        <v>500</v>
      </c>
      <c r="K38" s="70" t="s">
        <v>532</v>
      </c>
      <c r="L38" s="69"/>
    </row>
    <row r="39" spans="1:15" s="22" customFormat="1" ht="12.5" x14ac:dyDescent="0.25">
      <c r="A39" s="67"/>
      <c r="B39" s="106" t="s">
        <v>25</v>
      </c>
      <c r="C39" s="106"/>
      <c r="D39" s="106"/>
      <c r="E39" s="106"/>
      <c r="F39" s="106"/>
      <c r="G39" s="75">
        <v>0.9</v>
      </c>
      <c r="H39" s="75">
        <v>0.7</v>
      </c>
      <c r="I39" s="75">
        <v>0.7</v>
      </c>
      <c r="J39" s="75">
        <v>0.8</v>
      </c>
      <c r="K39" s="75">
        <v>0.8</v>
      </c>
      <c r="L39" s="67"/>
      <c r="M39" s="23"/>
      <c r="N39" s="23" t="s">
        <v>25</v>
      </c>
      <c r="O39" s="29"/>
    </row>
    <row r="40" spans="1:15" s="22" customFormat="1" ht="12.5" x14ac:dyDescent="0.25">
      <c r="A40" s="67"/>
      <c r="B40" s="106" t="s">
        <v>26</v>
      </c>
      <c r="C40" s="106"/>
      <c r="D40" s="106"/>
      <c r="E40" s="106"/>
      <c r="F40" s="106"/>
      <c r="G40" s="75">
        <v>23.9</v>
      </c>
      <c r="H40" s="75">
        <v>24</v>
      </c>
      <c r="I40" s="75">
        <v>25.3</v>
      </c>
      <c r="J40" s="75">
        <v>25.6</v>
      </c>
      <c r="K40" s="75">
        <v>26.9</v>
      </c>
      <c r="L40" s="67"/>
      <c r="M40" s="23"/>
      <c r="N40" s="23" t="s">
        <v>26</v>
      </c>
      <c r="O40" s="29"/>
    </row>
    <row r="41" spans="1:15" s="22" customFormat="1" ht="12.5" x14ac:dyDescent="0.25">
      <c r="A41" s="67"/>
      <c r="B41" s="106" t="s">
        <v>27</v>
      </c>
      <c r="C41" s="106"/>
      <c r="D41" s="106"/>
      <c r="E41" s="106"/>
      <c r="F41" s="106"/>
      <c r="G41" s="75">
        <v>6.7</v>
      </c>
      <c r="H41" s="75">
        <v>6.9</v>
      </c>
      <c r="I41" s="75">
        <v>7.1</v>
      </c>
      <c r="J41" s="75">
        <v>7.5</v>
      </c>
      <c r="K41" s="75">
        <v>7.6</v>
      </c>
      <c r="L41" s="67"/>
      <c r="M41" s="23"/>
      <c r="N41" s="23" t="s">
        <v>27</v>
      </c>
      <c r="O41" s="29"/>
    </row>
    <row r="42" spans="1:15" s="22" customFormat="1" ht="12.5" x14ac:dyDescent="0.25">
      <c r="A42" s="67"/>
      <c r="B42" s="106" t="s">
        <v>28</v>
      </c>
      <c r="C42" s="106"/>
      <c r="D42" s="106"/>
      <c r="E42" s="106"/>
      <c r="F42" s="106"/>
      <c r="G42" s="75">
        <v>8.6</v>
      </c>
      <c r="H42" s="75">
        <v>9.4</v>
      </c>
      <c r="I42" s="75">
        <v>10.1</v>
      </c>
      <c r="J42" s="75">
        <v>10</v>
      </c>
      <c r="K42" s="75">
        <v>10.6</v>
      </c>
      <c r="L42" s="67"/>
      <c r="M42" s="23"/>
      <c r="N42" s="23" t="s">
        <v>28</v>
      </c>
      <c r="O42" s="29"/>
    </row>
    <row r="43" spans="1:15" s="22" customFormat="1" ht="12.5" x14ac:dyDescent="0.25">
      <c r="A43" s="67"/>
      <c r="B43" s="106" t="s">
        <v>29</v>
      </c>
      <c r="C43" s="106"/>
      <c r="D43" s="106"/>
      <c r="E43" s="106"/>
      <c r="F43" s="106"/>
      <c r="G43" s="75">
        <v>0.3</v>
      </c>
      <c r="H43" s="75">
        <v>0.3</v>
      </c>
      <c r="I43" s="75">
        <v>0.3</v>
      </c>
      <c r="J43" s="75">
        <v>0.3</v>
      </c>
      <c r="K43" s="75">
        <v>0.3</v>
      </c>
      <c r="L43" s="67"/>
      <c r="M43" s="23"/>
      <c r="N43" s="23" t="s">
        <v>29</v>
      </c>
      <c r="O43" s="29"/>
    </row>
    <row r="44" spans="1:15" s="22" customFormat="1" ht="12.5" x14ac:dyDescent="0.25">
      <c r="A44" s="67"/>
      <c r="B44" s="106" t="s">
        <v>30</v>
      </c>
      <c r="C44" s="106"/>
      <c r="D44" s="106"/>
      <c r="E44" s="106"/>
      <c r="F44" s="106"/>
      <c r="G44" s="75">
        <v>63.2</v>
      </c>
      <c r="H44" s="75">
        <v>62.6</v>
      </c>
      <c r="I44" s="75">
        <v>60.9</v>
      </c>
      <c r="J44" s="75">
        <v>61.2</v>
      </c>
      <c r="K44" s="75">
        <v>59.9</v>
      </c>
      <c r="L44" s="67"/>
      <c r="M44" s="23"/>
      <c r="N44" s="23" t="s">
        <v>30</v>
      </c>
      <c r="O44" s="29"/>
    </row>
    <row r="45" spans="1:15" s="22" customFormat="1" ht="12.5" x14ac:dyDescent="0.25">
      <c r="A45" s="67"/>
      <c r="B45" s="106" t="s">
        <v>31</v>
      </c>
      <c r="C45" s="106"/>
      <c r="D45" s="106"/>
      <c r="E45" s="106"/>
      <c r="F45" s="106"/>
      <c r="G45" s="75">
        <v>3</v>
      </c>
      <c r="H45" s="75">
        <v>3.4</v>
      </c>
      <c r="I45" s="75">
        <v>3.8</v>
      </c>
      <c r="J45" s="75">
        <v>3.7</v>
      </c>
      <c r="K45" s="75">
        <v>4.0999999999999996</v>
      </c>
      <c r="L45" s="67"/>
      <c r="M45" s="23"/>
      <c r="N45" s="23" t="s">
        <v>31</v>
      </c>
      <c r="O45" s="29"/>
    </row>
    <row r="46" spans="1:15" s="22" customFormat="1" ht="12.5" x14ac:dyDescent="0.25">
      <c r="A46" s="67"/>
      <c r="B46" s="106" t="s">
        <v>251</v>
      </c>
      <c r="C46" s="106"/>
      <c r="D46" s="106"/>
      <c r="E46" s="106"/>
      <c r="F46" s="106"/>
      <c r="G46" s="75">
        <v>1.9</v>
      </c>
      <c r="H46" s="75">
        <v>1.7</v>
      </c>
      <c r="I46" s="75">
        <v>1.5</v>
      </c>
      <c r="J46" s="75">
        <v>1.6</v>
      </c>
      <c r="K46" s="75">
        <v>1.2</v>
      </c>
      <c r="L46" s="67"/>
      <c r="M46" s="23"/>
      <c r="N46" s="23" t="s">
        <v>251</v>
      </c>
      <c r="O46" s="29"/>
    </row>
    <row r="47" spans="1:15" s="22" customFormat="1" ht="12.5" x14ac:dyDescent="0.25">
      <c r="A47" s="67"/>
      <c r="B47" s="67"/>
      <c r="C47" s="67"/>
      <c r="D47" s="67"/>
      <c r="E47" s="67"/>
      <c r="F47" s="67"/>
      <c r="G47" s="67"/>
      <c r="H47" s="67"/>
      <c r="I47" s="67"/>
      <c r="J47" s="67"/>
      <c r="K47" s="67"/>
      <c r="L47" s="67"/>
      <c r="M47" s="23"/>
      <c r="N47" s="23"/>
      <c r="O47" s="29"/>
    </row>
    <row r="48" spans="1:15" s="22" customFormat="1" ht="12.5" x14ac:dyDescent="0.25">
      <c r="A48" s="67"/>
      <c r="B48" s="106" t="s">
        <v>24</v>
      </c>
      <c r="C48" s="106"/>
      <c r="D48" s="106"/>
      <c r="E48" s="106"/>
      <c r="F48" s="106"/>
      <c r="G48" s="73">
        <v>16558</v>
      </c>
      <c r="H48" s="73">
        <v>16568</v>
      </c>
      <c r="I48" s="73">
        <v>16551</v>
      </c>
      <c r="J48" s="73">
        <v>16850</v>
      </c>
      <c r="K48" s="73">
        <v>16641</v>
      </c>
      <c r="L48" s="67"/>
      <c r="M48" s="23"/>
      <c r="N48" s="23" t="s">
        <v>24</v>
      </c>
      <c r="O48" s="29"/>
    </row>
    <row r="49" spans="1:15" s="22" customFormat="1" ht="12.5" x14ac:dyDescent="0.25">
      <c r="A49" s="67"/>
      <c r="B49" s="67"/>
      <c r="C49" s="67"/>
      <c r="D49" s="67"/>
      <c r="E49" s="67"/>
      <c r="F49" s="67"/>
      <c r="G49" s="67"/>
      <c r="H49" s="67"/>
      <c r="I49" s="67"/>
      <c r="J49" s="67"/>
      <c r="K49" s="67"/>
      <c r="L49" s="67"/>
      <c r="M49" s="23"/>
      <c r="N49" s="23"/>
      <c r="O49" s="29"/>
    </row>
    <row r="50" spans="1:15" s="22" customFormat="1" ht="12.5" x14ac:dyDescent="0.25">
      <c r="A50" s="67"/>
      <c r="B50" s="67"/>
      <c r="C50" s="67"/>
      <c r="D50" s="67"/>
      <c r="E50" s="67"/>
      <c r="F50" s="67"/>
      <c r="G50" s="67"/>
      <c r="H50" s="67"/>
      <c r="I50" s="67"/>
      <c r="J50" s="67"/>
      <c r="K50" s="67"/>
      <c r="L50" s="67"/>
      <c r="M50" s="23"/>
      <c r="N50" s="23"/>
      <c r="O50" s="29"/>
    </row>
    <row r="51" spans="1:15" s="25" customFormat="1" x14ac:dyDescent="0.3">
      <c r="A51" s="68"/>
      <c r="B51" s="108" t="s">
        <v>582</v>
      </c>
      <c r="C51" s="108"/>
      <c r="D51" s="108"/>
      <c r="E51" s="108"/>
      <c r="F51" s="108"/>
      <c r="G51" s="108"/>
      <c r="H51" s="108"/>
      <c r="I51" s="108"/>
      <c r="J51" s="108"/>
      <c r="K51" s="108"/>
      <c r="L51" s="68"/>
      <c r="M51" s="26" t="s">
        <v>582</v>
      </c>
      <c r="N51" s="26"/>
      <c r="O51" s="30"/>
    </row>
    <row r="52" spans="1:15" s="22" customFormat="1" ht="12.5" x14ac:dyDescent="0.25">
      <c r="A52" s="67"/>
      <c r="B52" s="67"/>
      <c r="C52" s="67"/>
      <c r="D52" s="67"/>
      <c r="E52" s="67"/>
      <c r="F52" s="67"/>
      <c r="G52" s="67"/>
      <c r="H52" s="67"/>
      <c r="I52" s="67"/>
      <c r="J52" s="67"/>
      <c r="K52" s="67"/>
      <c r="L52" s="67"/>
      <c r="M52" s="23"/>
      <c r="N52" s="23"/>
      <c r="O52" s="29"/>
    </row>
    <row r="53" spans="1:15" s="52" customFormat="1" x14ac:dyDescent="0.3">
      <c r="A53" s="69"/>
      <c r="B53" s="69"/>
      <c r="C53" s="69"/>
      <c r="D53" s="69"/>
      <c r="E53" s="69"/>
      <c r="F53" s="69"/>
      <c r="G53" s="107" t="s">
        <v>669</v>
      </c>
      <c r="H53" s="107"/>
      <c r="I53" s="107"/>
      <c r="J53" s="107"/>
      <c r="K53" s="107"/>
      <c r="L53" s="69"/>
    </row>
    <row r="54" spans="1:15" s="52" customFormat="1" x14ac:dyDescent="0.3">
      <c r="A54" s="69"/>
      <c r="B54" s="69"/>
      <c r="C54" s="69"/>
      <c r="D54" s="69"/>
      <c r="E54" s="69"/>
      <c r="F54" s="69"/>
      <c r="G54" s="70" t="s">
        <v>497</v>
      </c>
      <c r="H54" s="70" t="s">
        <v>498</v>
      </c>
      <c r="I54" s="70" t="s">
        <v>499</v>
      </c>
      <c r="J54" s="70" t="s">
        <v>500</v>
      </c>
      <c r="K54" s="70" t="s">
        <v>532</v>
      </c>
      <c r="L54" s="69"/>
    </row>
    <row r="55" spans="1:15" s="22" customFormat="1" ht="12.5" x14ac:dyDescent="0.25">
      <c r="A55" s="67"/>
      <c r="B55" s="106" t="s">
        <v>32</v>
      </c>
      <c r="C55" s="106"/>
      <c r="D55" s="106"/>
      <c r="E55" s="106"/>
      <c r="F55" s="106"/>
      <c r="G55" s="75">
        <v>75.3</v>
      </c>
      <c r="H55" s="75">
        <v>76.099999999999994</v>
      </c>
      <c r="I55" s="75">
        <v>76.599999999999994</v>
      </c>
      <c r="J55" s="75">
        <v>77.7</v>
      </c>
      <c r="K55" s="75">
        <v>77.5</v>
      </c>
      <c r="L55" s="67"/>
      <c r="M55" s="23"/>
      <c r="N55" s="23" t="s">
        <v>32</v>
      </c>
      <c r="O55" s="29"/>
    </row>
    <row r="56" spans="1:15" s="22" customFormat="1" ht="12.5" x14ac:dyDescent="0.25">
      <c r="A56" s="67"/>
      <c r="B56" s="106" t="s">
        <v>33</v>
      </c>
      <c r="C56" s="106"/>
      <c r="D56" s="106"/>
      <c r="E56" s="106"/>
      <c r="F56" s="106"/>
      <c r="G56" s="75">
        <v>23.2</v>
      </c>
      <c r="H56" s="75">
        <v>22.6</v>
      </c>
      <c r="I56" s="75">
        <v>22.2</v>
      </c>
      <c r="J56" s="75">
        <v>20.9</v>
      </c>
      <c r="K56" s="75">
        <v>21.2</v>
      </c>
      <c r="L56" s="67"/>
      <c r="M56" s="23"/>
      <c r="N56" s="23" t="s">
        <v>33</v>
      </c>
      <c r="O56" s="29"/>
    </row>
    <row r="57" spans="1:15" s="22" customFormat="1" ht="12.5" x14ac:dyDescent="0.25">
      <c r="A57" s="67"/>
      <c r="B57" s="106" t="s">
        <v>34</v>
      </c>
      <c r="C57" s="106"/>
      <c r="D57" s="106"/>
      <c r="E57" s="106"/>
      <c r="F57" s="106"/>
      <c r="G57" s="75">
        <v>0.4</v>
      </c>
      <c r="H57" s="75">
        <v>0.4</v>
      </c>
      <c r="I57" s="75">
        <v>0.4</v>
      </c>
      <c r="J57" s="75">
        <v>0.4</v>
      </c>
      <c r="K57" s="75">
        <v>0.4</v>
      </c>
      <c r="L57" s="67"/>
      <c r="M57" s="23"/>
      <c r="N57" s="23" t="s">
        <v>34</v>
      </c>
      <c r="O57" s="29"/>
    </row>
    <row r="58" spans="1:15" s="22" customFormat="1" ht="12.5" x14ac:dyDescent="0.25">
      <c r="A58" s="67"/>
      <c r="B58" s="106" t="s">
        <v>35</v>
      </c>
      <c r="C58" s="106"/>
      <c r="D58" s="106"/>
      <c r="E58" s="106"/>
      <c r="F58" s="106"/>
      <c r="G58" s="75">
        <v>0.9</v>
      </c>
      <c r="H58" s="75">
        <v>0.7</v>
      </c>
      <c r="I58" s="75">
        <v>0.7</v>
      </c>
      <c r="J58" s="75">
        <v>0.8</v>
      </c>
      <c r="K58" s="75">
        <v>0.7</v>
      </c>
      <c r="L58" s="67"/>
      <c r="M58" s="23"/>
      <c r="N58" s="23" t="s">
        <v>35</v>
      </c>
      <c r="O58" s="29"/>
    </row>
    <row r="59" spans="1:15" s="22" customFormat="1" ht="12.5" x14ac:dyDescent="0.25">
      <c r="A59" s="67"/>
      <c r="B59" s="106" t="s">
        <v>36</v>
      </c>
      <c r="C59" s="106"/>
      <c r="D59" s="106"/>
      <c r="E59" s="106"/>
      <c r="F59" s="106"/>
      <c r="G59" s="75">
        <v>0.2</v>
      </c>
      <c r="H59" s="75">
        <v>0.1</v>
      </c>
      <c r="I59" s="75">
        <v>0.2</v>
      </c>
      <c r="J59" s="75">
        <v>0.2</v>
      </c>
      <c r="K59" s="75">
        <v>0.1</v>
      </c>
      <c r="L59" s="67"/>
      <c r="M59" s="23"/>
      <c r="N59" s="23" t="s">
        <v>36</v>
      </c>
      <c r="O59" s="29"/>
    </row>
    <row r="60" spans="1:15" s="22" customFormat="1" ht="12.5" x14ac:dyDescent="0.25">
      <c r="A60" s="67"/>
      <c r="B60" s="106" t="s">
        <v>37</v>
      </c>
      <c r="C60" s="106"/>
      <c r="D60" s="106"/>
      <c r="E60" s="106"/>
      <c r="F60" s="106"/>
      <c r="G60" s="75">
        <v>0</v>
      </c>
      <c r="H60" s="75">
        <v>0</v>
      </c>
      <c r="I60" s="75">
        <v>0</v>
      </c>
      <c r="J60" s="75">
        <v>0</v>
      </c>
      <c r="K60" s="75">
        <v>0</v>
      </c>
      <c r="L60" s="67"/>
      <c r="M60" s="23"/>
      <c r="N60" s="23" t="s">
        <v>37</v>
      </c>
      <c r="O60" s="29"/>
    </row>
    <row r="61" spans="1:15" s="22" customFormat="1" ht="12.5" x14ac:dyDescent="0.25">
      <c r="A61" s="67"/>
      <c r="B61" s="67"/>
      <c r="C61" s="67"/>
      <c r="D61" s="67"/>
      <c r="E61" s="67"/>
      <c r="F61" s="67"/>
      <c r="G61" s="67"/>
      <c r="H61" s="67"/>
      <c r="I61" s="67"/>
      <c r="J61" s="67"/>
      <c r="K61" s="67"/>
      <c r="L61" s="67"/>
      <c r="M61" s="23"/>
      <c r="N61" s="23"/>
      <c r="O61" s="29"/>
    </row>
    <row r="62" spans="1:15" s="22" customFormat="1" ht="12.5" x14ac:dyDescent="0.25">
      <c r="A62" s="67"/>
      <c r="B62" s="106" t="s">
        <v>24</v>
      </c>
      <c r="C62" s="106"/>
      <c r="D62" s="106"/>
      <c r="E62" s="106"/>
      <c r="F62" s="106"/>
      <c r="G62" s="73">
        <v>15581</v>
      </c>
      <c r="H62" s="73">
        <v>15352</v>
      </c>
      <c r="I62" s="73">
        <v>15414</v>
      </c>
      <c r="J62" s="73">
        <v>15903</v>
      </c>
      <c r="K62" s="73">
        <v>15742</v>
      </c>
      <c r="L62" s="67"/>
      <c r="M62" s="23"/>
      <c r="N62" s="23" t="s">
        <v>24</v>
      </c>
      <c r="O62" s="29"/>
    </row>
    <row r="63" spans="1:15" s="22" customFormat="1" ht="12.5" x14ac:dyDescent="0.25">
      <c r="A63" s="67"/>
      <c r="B63" s="67"/>
      <c r="C63" s="67"/>
      <c r="D63" s="67"/>
      <c r="E63" s="67"/>
      <c r="F63" s="67"/>
      <c r="G63" s="67"/>
      <c r="H63" s="67"/>
      <c r="I63" s="67"/>
      <c r="J63" s="67"/>
      <c r="K63" s="67"/>
      <c r="L63" s="67"/>
      <c r="M63" s="23"/>
      <c r="N63" s="23"/>
      <c r="O63" s="29"/>
    </row>
    <row r="64" spans="1:15" s="22" customFormat="1" ht="12.5" x14ac:dyDescent="0.25">
      <c r="A64" s="67"/>
      <c r="B64" s="67"/>
      <c r="C64" s="67"/>
      <c r="D64" s="67"/>
      <c r="E64" s="67"/>
      <c r="F64" s="67"/>
      <c r="G64" s="67"/>
      <c r="H64" s="67"/>
      <c r="I64" s="67"/>
      <c r="J64" s="67"/>
      <c r="K64" s="67"/>
      <c r="L64" s="67"/>
      <c r="M64" s="23"/>
      <c r="N64" s="23"/>
      <c r="O64" s="29"/>
    </row>
    <row r="65" spans="1:15" s="25" customFormat="1" x14ac:dyDescent="0.3">
      <c r="A65" s="68"/>
      <c r="B65" s="108" t="s">
        <v>583</v>
      </c>
      <c r="C65" s="108"/>
      <c r="D65" s="108"/>
      <c r="E65" s="108"/>
      <c r="F65" s="108"/>
      <c r="G65" s="108"/>
      <c r="H65" s="108"/>
      <c r="I65" s="108"/>
      <c r="J65" s="108"/>
      <c r="K65" s="108"/>
      <c r="L65" s="68"/>
      <c r="M65" s="26" t="s">
        <v>583</v>
      </c>
      <c r="N65" s="26"/>
      <c r="O65" s="30"/>
    </row>
    <row r="66" spans="1:15" s="22" customFormat="1" ht="12.5" x14ac:dyDescent="0.25">
      <c r="A66" s="67"/>
      <c r="B66" s="67"/>
      <c r="C66" s="67"/>
      <c r="D66" s="67"/>
      <c r="E66" s="67"/>
      <c r="F66" s="67"/>
      <c r="G66" s="67"/>
      <c r="H66" s="67"/>
      <c r="I66" s="67"/>
      <c r="J66" s="67"/>
      <c r="K66" s="67"/>
      <c r="L66" s="67"/>
      <c r="M66" s="23"/>
      <c r="N66" s="23"/>
      <c r="O66" s="29"/>
    </row>
    <row r="67" spans="1:15" s="52" customFormat="1" x14ac:dyDescent="0.3">
      <c r="A67" s="69"/>
      <c r="B67" s="69"/>
      <c r="C67" s="69"/>
      <c r="D67" s="69"/>
      <c r="E67" s="69"/>
      <c r="F67" s="69"/>
      <c r="G67" s="107" t="s">
        <v>669</v>
      </c>
      <c r="H67" s="107"/>
      <c r="I67" s="107"/>
      <c r="J67" s="107"/>
      <c r="K67" s="107"/>
      <c r="L67" s="69"/>
    </row>
    <row r="68" spans="1:15" s="52" customFormat="1" x14ac:dyDescent="0.3">
      <c r="A68" s="69"/>
      <c r="B68" s="69"/>
      <c r="C68" s="69"/>
      <c r="D68" s="69"/>
      <c r="E68" s="69"/>
      <c r="F68" s="69"/>
      <c r="G68" s="70" t="s">
        <v>497</v>
      </c>
      <c r="H68" s="70" t="s">
        <v>498</v>
      </c>
      <c r="I68" s="70" t="s">
        <v>499</v>
      </c>
      <c r="J68" s="70" t="s">
        <v>500</v>
      </c>
      <c r="K68" s="70" t="s">
        <v>532</v>
      </c>
      <c r="L68" s="69"/>
    </row>
    <row r="69" spans="1:15" s="22" customFormat="1" ht="12.5" x14ac:dyDescent="0.25">
      <c r="A69" s="67"/>
      <c r="B69" s="106" t="s">
        <v>38</v>
      </c>
      <c r="C69" s="106"/>
      <c r="D69" s="106"/>
      <c r="E69" s="106"/>
      <c r="F69" s="106"/>
      <c r="G69" s="75">
        <v>92.3</v>
      </c>
      <c r="H69" s="75">
        <v>92.6</v>
      </c>
      <c r="I69" s="75">
        <v>92.7</v>
      </c>
      <c r="J69" s="75">
        <v>93.4</v>
      </c>
      <c r="K69" s="75">
        <v>93.2</v>
      </c>
      <c r="L69" s="67"/>
      <c r="M69" s="23"/>
      <c r="N69" s="23" t="s">
        <v>38</v>
      </c>
      <c r="O69" s="29"/>
    </row>
    <row r="70" spans="1:15" s="22" customFormat="1" ht="12.5" x14ac:dyDescent="0.25">
      <c r="A70" s="67"/>
      <c r="B70" s="106" t="s">
        <v>39</v>
      </c>
      <c r="C70" s="106"/>
      <c r="D70" s="106"/>
      <c r="E70" s="106"/>
      <c r="F70" s="106"/>
      <c r="G70" s="75">
        <v>4.4000000000000004</v>
      </c>
      <c r="H70" s="75">
        <v>4.5</v>
      </c>
      <c r="I70" s="75">
        <v>4.5</v>
      </c>
      <c r="J70" s="75">
        <v>4</v>
      </c>
      <c r="K70" s="75">
        <v>4.2</v>
      </c>
      <c r="L70" s="67"/>
      <c r="M70" s="23"/>
      <c r="N70" s="23" t="s">
        <v>39</v>
      </c>
      <c r="O70" s="29"/>
    </row>
    <row r="71" spans="1:15" s="22" customFormat="1" ht="12.5" x14ac:dyDescent="0.25">
      <c r="A71" s="67"/>
      <c r="B71" s="106" t="s">
        <v>40</v>
      </c>
      <c r="C71" s="106"/>
      <c r="D71" s="106"/>
      <c r="E71" s="106"/>
      <c r="F71" s="106"/>
      <c r="G71" s="75">
        <v>2.2000000000000002</v>
      </c>
      <c r="H71" s="75">
        <v>2</v>
      </c>
      <c r="I71" s="75">
        <v>1.9</v>
      </c>
      <c r="J71" s="75">
        <v>1.8</v>
      </c>
      <c r="K71" s="75">
        <v>1.9</v>
      </c>
      <c r="L71" s="67"/>
      <c r="M71" s="23"/>
      <c r="N71" s="23" t="s">
        <v>40</v>
      </c>
      <c r="O71" s="29"/>
    </row>
    <row r="72" spans="1:15" s="22" customFormat="1" ht="12.5" x14ac:dyDescent="0.25">
      <c r="A72" s="67"/>
      <c r="B72" s="106" t="s">
        <v>41</v>
      </c>
      <c r="C72" s="106"/>
      <c r="D72" s="106"/>
      <c r="E72" s="106"/>
      <c r="F72" s="106"/>
      <c r="G72" s="75">
        <v>0.7</v>
      </c>
      <c r="H72" s="75">
        <v>0.6</v>
      </c>
      <c r="I72" s="75">
        <v>0.7</v>
      </c>
      <c r="J72" s="75">
        <v>0.5</v>
      </c>
      <c r="K72" s="75">
        <v>0.4</v>
      </c>
      <c r="L72" s="67"/>
      <c r="M72" s="23"/>
      <c r="N72" s="23" t="s">
        <v>41</v>
      </c>
      <c r="O72" s="29"/>
    </row>
    <row r="73" spans="1:15" s="22" customFormat="1" ht="12.5" x14ac:dyDescent="0.25">
      <c r="A73" s="67"/>
      <c r="B73" s="106" t="s">
        <v>42</v>
      </c>
      <c r="C73" s="106"/>
      <c r="D73" s="106"/>
      <c r="E73" s="106"/>
      <c r="F73" s="106"/>
      <c r="G73" s="75">
        <v>0.3</v>
      </c>
      <c r="H73" s="75">
        <v>0.2</v>
      </c>
      <c r="I73" s="75">
        <v>0.2</v>
      </c>
      <c r="J73" s="75">
        <v>0.3</v>
      </c>
      <c r="K73" s="75">
        <v>0.2</v>
      </c>
      <c r="L73" s="67"/>
      <c r="M73" s="23"/>
      <c r="N73" s="23" t="s">
        <v>42</v>
      </c>
      <c r="O73" s="29"/>
    </row>
    <row r="74" spans="1:15" s="22" customFormat="1" ht="12.5" x14ac:dyDescent="0.25">
      <c r="A74" s="67"/>
      <c r="B74" s="67"/>
      <c r="C74" s="67"/>
      <c r="D74" s="67"/>
      <c r="E74" s="67"/>
      <c r="F74" s="67"/>
      <c r="G74" s="67"/>
      <c r="H74" s="67"/>
      <c r="I74" s="67"/>
      <c r="J74" s="67"/>
      <c r="K74" s="67"/>
      <c r="L74" s="67"/>
      <c r="M74" s="23"/>
      <c r="N74" s="23"/>
      <c r="O74" s="29"/>
    </row>
    <row r="75" spans="1:15" s="22" customFormat="1" ht="12.5" x14ac:dyDescent="0.25">
      <c r="A75" s="67"/>
      <c r="B75" s="106" t="s">
        <v>24</v>
      </c>
      <c r="C75" s="106"/>
      <c r="D75" s="106"/>
      <c r="E75" s="106"/>
      <c r="F75" s="106"/>
      <c r="G75" s="73">
        <v>15544</v>
      </c>
      <c r="H75" s="73">
        <v>15323</v>
      </c>
      <c r="I75" s="73">
        <v>15390</v>
      </c>
      <c r="J75" s="73">
        <v>15861</v>
      </c>
      <c r="K75" s="73">
        <v>15706</v>
      </c>
      <c r="L75" s="67"/>
      <c r="M75" s="23"/>
      <c r="N75" s="23" t="s">
        <v>24</v>
      </c>
      <c r="O75" s="29"/>
    </row>
    <row r="76" spans="1:15" s="22" customFormat="1" ht="12.5" x14ac:dyDescent="0.25">
      <c r="A76" s="67"/>
      <c r="B76" s="67"/>
      <c r="C76" s="67"/>
      <c r="D76" s="67"/>
      <c r="E76" s="67"/>
      <c r="F76" s="67"/>
      <c r="G76" s="67"/>
      <c r="H76" s="67"/>
      <c r="I76" s="67"/>
      <c r="J76" s="67"/>
      <c r="K76" s="67"/>
      <c r="L76" s="67"/>
      <c r="M76" s="23"/>
      <c r="N76" s="23"/>
      <c r="O76" s="29"/>
    </row>
    <row r="77" spans="1:15" s="22" customFormat="1" ht="12.5" x14ac:dyDescent="0.25">
      <c r="A77" s="67"/>
      <c r="B77" s="67"/>
      <c r="C77" s="67"/>
      <c r="D77" s="67"/>
      <c r="E77" s="67"/>
      <c r="F77" s="67"/>
      <c r="G77" s="67"/>
      <c r="H77" s="67"/>
      <c r="I77" s="67"/>
      <c r="J77" s="67"/>
      <c r="K77" s="67"/>
      <c r="L77" s="67"/>
      <c r="M77" s="23"/>
      <c r="N77" s="23"/>
      <c r="O77" s="29"/>
    </row>
    <row r="78" spans="1:15" s="25" customFormat="1" ht="26" x14ac:dyDescent="0.3">
      <c r="A78" s="68"/>
      <c r="B78" s="108" t="s">
        <v>584</v>
      </c>
      <c r="C78" s="108"/>
      <c r="D78" s="108"/>
      <c r="E78" s="108"/>
      <c r="F78" s="108"/>
      <c r="G78" s="108"/>
      <c r="H78" s="108"/>
      <c r="I78" s="108"/>
      <c r="J78" s="108"/>
      <c r="K78" s="108"/>
      <c r="L78" s="68"/>
      <c r="M78" s="26" t="s">
        <v>584</v>
      </c>
      <c r="N78" s="26"/>
      <c r="O78" s="30"/>
    </row>
    <row r="79" spans="1:15" s="22" customFormat="1" ht="12.75" customHeight="1" x14ac:dyDescent="0.25">
      <c r="A79" s="67"/>
      <c r="B79" s="67"/>
      <c r="C79" s="67"/>
      <c r="D79" s="67"/>
      <c r="E79" s="67"/>
      <c r="F79" s="67"/>
      <c r="G79" s="67"/>
      <c r="H79" s="67"/>
      <c r="I79" s="67"/>
      <c r="J79" s="67"/>
      <c r="K79" s="67"/>
      <c r="L79" s="67"/>
      <c r="M79" s="23"/>
      <c r="N79" s="23"/>
      <c r="O79" s="29"/>
    </row>
    <row r="80" spans="1:15" s="52" customFormat="1" ht="12.75" customHeight="1" x14ac:dyDescent="0.3">
      <c r="A80" s="69"/>
      <c r="B80" s="69"/>
      <c r="C80" s="69"/>
      <c r="D80" s="69"/>
      <c r="E80" s="69"/>
      <c r="F80" s="69"/>
      <c r="G80" s="107" t="s">
        <v>669</v>
      </c>
      <c r="H80" s="107"/>
      <c r="I80" s="107"/>
      <c r="J80" s="107"/>
      <c r="K80" s="107"/>
      <c r="L80" s="69"/>
    </row>
    <row r="81" spans="1:15" s="52" customFormat="1" x14ac:dyDescent="0.3">
      <c r="A81" s="69"/>
      <c r="B81" s="69"/>
      <c r="C81" s="69"/>
      <c r="D81" s="69"/>
      <c r="E81" s="69"/>
      <c r="F81" s="69"/>
      <c r="G81" s="70" t="s">
        <v>497</v>
      </c>
      <c r="H81" s="70" t="s">
        <v>498</v>
      </c>
      <c r="I81" s="70" t="s">
        <v>499</v>
      </c>
      <c r="J81" s="70" t="s">
        <v>500</v>
      </c>
      <c r="K81" s="70" t="s">
        <v>532</v>
      </c>
      <c r="L81" s="69"/>
    </row>
    <row r="82" spans="1:15" s="22" customFormat="1" ht="12.5" x14ac:dyDescent="0.25">
      <c r="A82" s="67"/>
      <c r="B82" s="106" t="s">
        <v>252</v>
      </c>
      <c r="C82" s="106"/>
      <c r="D82" s="106"/>
      <c r="E82" s="106"/>
      <c r="F82" s="106"/>
      <c r="G82" s="75">
        <v>90.8</v>
      </c>
      <c r="H82" s="75">
        <v>90.5</v>
      </c>
      <c r="I82" s="75">
        <v>90.6</v>
      </c>
      <c r="J82" s="75">
        <v>89.6</v>
      </c>
      <c r="K82" s="75">
        <v>90.1</v>
      </c>
      <c r="L82" s="67"/>
      <c r="M82" s="23"/>
      <c r="N82" s="23" t="s">
        <v>252</v>
      </c>
      <c r="O82" s="29"/>
    </row>
    <row r="83" spans="1:15" s="22" customFormat="1" ht="12.5" x14ac:dyDescent="0.25">
      <c r="A83" s="67"/>
      <c r="B83" s="106" t="s">
        <v>253</v>
      </c>
      <c r="C83" s="106"/>
      <c r="D83" s="106"/>
      <c r="E83" s="106"/>
      <c r="F83" s="106"/>
      <c r="G83" s="75">
        <v>2.8</v>
      </c>
      <c r="H83" s="75">
        <v>3</v>
      </c>
      <c r="I83" s="75">
        <v>2.7</v>
      </c>
      <c r="J83" s="75">
        <v>3.3</v>
      </c>
      <c r="K83" s="75">
        <v>3</v>
      </c>
      <c r="L83" s="67"/>
      <c r="M83" s="23"/>
      <c r="N83" s="23" t="s">
        <v>253</v>
      </c>
      <c r="O83" s="29"/>
    </row>
    <row r="84" spans="1:15" s="22" customFormat="1" ht="12.5" x14ac:dyDescent="0.25">
      <c r="A84" s="67"/>
      <c r="B84" s="106" t="s">
        <v>254</v>
      </c>
      <c r="C84" s="106"/>
      <c r="D84" s="106"/>
      <c r="E84" s="106"/>
      <c r="F84" s="106"/>
      <c r="G84" s="75">
        <v>0.9</v>
      </c>
      <c r="H84" s="75">
        <v>1</v>
      </c>
      <c r="I84" s="75">
        <v>0.8</v>
      </c>
      <c r="J84" s="75">
        <v>0.9</v>
      </c>
      <c r="K84" s="75">
        <v>1</v>
      </c>
      <c r="L84" s="67"/>
      <c r="M84" s="23"/>
      <c r="N84" s="23" t="s">
        <v>254</v>
      </c>
      <c r="O84" s="29"/>
    </row>
    <row r="85" spans="1:15" s="22" customFormat="1" ht="12.5" x14ac:dyDescent="0.25">
      <c r="A85" s="67"/>
      <c r="B85" s="106" t="s">
        <v>255</v>
      </c>
      <c r="C85" s="106"/>
      <c r="D85" s="106"/>
      <c r="E85" s="106"/>
      <c r="F85" s="106"/>
      <c r="G85" s="75">
        <v>1.7</v>
      </c>
      <c r="H85" s="75">
        <v>1.9</v>
      </c>
      <c r="I85" s="75">
        <v>1.7</v>
      </c>
      <c r="J85" s="75">
        <v>1.7</v>
      </c>
      <c r="K85" s="75">
        <v>1.6</v>
      </c>
      <c r="L85" s="67"/>
      <c r="M85" s="23"/>
      <c r="N85" s="23" t="s">
        <v>255</v>
      </c>
      <c r="O85" s="29"/>
    </row>
    <row r="86" spans="1:15" s="22" customFormat="1" ht="12.5" x14ac:dyDescent="0.25">
      <c r="A86" s="67"/>
      <c r="B86" s="106" t="s">
        <v>256</v>
      </c>
      <c r="C86" s="106"/>
      <c r="D86" s="106"/>
      <c r="E86" s="106"/>
      <c r="F86" s="106"/>
      <c r="G86" s="75">
        <v>2.9</v>
      </c>
      <c r="H86" s="75">
        <v>2.9</v>
      </c>
      <c r="I86" s="75">
        <v>3.1</v>
      </c>
      <c r="J86" s="75">
        <v>3.2</v>
      </c>
      <c r="K86" s="75">
        <v>3.1</v>
      </c>
      <c r="L86" s="67"/>
      <c r="M86" s="23"/>
      <c r="N86" s="23" t="s">
        <v>256</v>
      </c>
      <c r="O86" s="29"/>
    </row>
    <row r="87" spans="1:15" s="22" customFormat="1" ht="12.5" x14ac:dyDescent="0.25">
      <c r="A87" s="67"/>
      <c r="B87" s="106" t="s">
        <v>257</v>
      </c>
      <c r="C87" s="106"/>
      <c r="D87" s="106"/>
      <c r="E87" s="106"/>
      <c r="F87" s="106"/>
      <c r="G87" s="75">
        <v>1</v>
      </c>
      <c r="H87" s="75">
        <v>0.9</v>
      </c>
      <c r="I87" s="75">
        <v>1.1000000000000001</v>
      </c>
      <c r="J87" s="75">
        <v>1.3</v>
      </c>
      <c r="K87" s="75">
        <v>1.2</v>
      </c>
      <c r="L87" s="67"/>
      <c r="M87" s="23"/>
      <c r="N87" s="23" t="s">
        <v>257</v>
      </c>
      <c r="O87" s="29"/>
    </row>
    <row r="88" spans="1:15" s="22" customFormat="1" ht="12.75" customHeight="1" x14ac:dyDescent="0.25">
      <c r="A88" s="67"/>
      <c r="B88" s="67"/>
      <c r="C88" s="67"/>
      <c r="D88" s="67"/>
      <c r="E88" s="67"/>
      <c r="F88" s="67"/>
      <c r="G88" s="67"/>
      <c r="H88" s="67"/>
      <c r="I88" s="67"/>
      <c r="J88" s="67"/>
      <c r="K88" s="67"/>
      <c r="L88" s="67"/>
      <c r="M88" s="23"/>
      <c r="N88" s="23"/>
      <c r="O88" s="29"/>
    </row>
    <row r="89" spans="1:15" s="22" customFormat="1" ht="12.5" x14ac:dyDescent="0.25">
      <c r="A89" s="67"/>
      <c r="B89" s="106" t="s">
        <v>24</v>
      </c>
      <c r="C89" s="106"/>
      <c r="D89" s="106"/>
      <c r="E89" s="106"/>
      <c r="F89" s="106"/>
      <c r="G89" s="73">
        <v>16657</v>
      </c>
      <c r="H89" s="73">
        <v>16630</v>
      </c>
      <c r="I89" s="73">
        <v>16611</v>
      </c>
      <c r="J89" s="73">
        <v>16901</v>
      </c>
      <c r="K89" s="73">
        <v>16699</v>
      </c>
      <c r="L89" s="67"/>
      <c r="M89" s="23"/>
      <c r="N89" s="23" t="s">
        <v>24</v>
      </c>
      <c r="O89" s="29"/>
    </row>
    <row r="90" spans="1:15" s="22" customFormat="1" ht="12.75"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NL9kmFypmQE+vOrd7hboAKUTUWNDnbs2FK0osdwAm1a20GmbN+mYEtA5H4NE0Ayji6xWCx7VeW8vlYl3x9DEMg==" saltValue="dxazjAriOXxejymcfhRjUA==" spinCount="100000" sheet="1" objects="1" scenarios="1"/>
  <mergeCells count="56">
    <mergeCell ref="B22:K22"/>
    <mergeCell ref="A1:B2"/>
    <mergeCell ref="C1:J1"/>
    <mergeCell ref="C2:K2"/>
    <mergeCell ref="B5:K5"/>
    <mergeCell ref="G7:K7"/>
    <mergeCell ref="B9:F9"/>
    <mergeCell ref="B12:K12"/>
    <mergeCell ref="G14:K14"/>
    <mergeCell ref="B16:F16"/>
    <mergeCell ref="B17:F17"/>
    <mergeCell ref="B19:F19"/>
    <mergeCell ref="B41:F41"/>
    <mergeCell ref="G24:K24"/>
    <mergeCell ref="B26:F26"/>
    <mergeCell ref="B27:F27"/>
    <mergeCell ref="B28:F28"/>
    <mergeCell ref="B29:F29"/>
    <mergeCell ref="B30:F30"/>
    <mergeCell ref="B32:F32"/>
    <mergeCell ref="B35:K35"/>
    <mergeCell ref="G37:K37"/>
    <mergeCell ref="B39:F39"/>
    <mergeCell ref="B40:F40"/>
    <mergeCell ref="B58:F58"/>
    <mergeCell ref="B42:F42"/>
    <mergeCell ref="B43:F43"/>
    <mergeCell ref="B44:F44"/>
    <mergeCell ref="B45:F45"/>
    <mergeCell ref="B46:F46"/>
    <mergeCell ref="B48:F48"/>
    <mergeCell ref="B51:K51"/>
    <mergeCell ref="G53:K53"/>
    <mergeCell ref="B55:F55"/>
    <mergeCell ref="B56:F56"/>
    <mergeCell ref="B57:F57"/>
    <mergeCell ref="B78:K78"/>
    <mergeCell ref="B59:F59"/>
    <mergeCell ref="B60:F60"/>
    <mergeCell ref="B62:F62"/>
    <mergeCell ref="B65:K65"/>
    <mergeCell ref="G67:K67"/>
    <mergeCell ref="B69:F69"/>
    <mergeCell ref="B70:F70"/>
    <mergeCell ref="B71:F71"/>
    <mergeCell ref="B72:F72"/>
    <mergeCell ref="B73:F73"/>
    <mergeCell ref="B75:F75"/>
    <mergeCell ref="B87:F87"/>
    <mergeCell ref="B89:F89"/>
    <mergeCell ref="G80:K80"/>
    <mergeCell ref="B82:F82"/>
    <mergeCell ref="B83:F83"/>
    <mergeCell ref="B84:F84"/>
    <mergeCell ref="B85:F85"/>
    <mergeCell ref="B86:F86"/>
  </mergeCells>
  <pageMargins left="0.2" right="0.2" top="0.25" bottom="0.35" header="0.3" footer="0.45"/>
  <pageSetup scale="90"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20B3-57B7-4620-A303-5F2C70849E17}">
  <sheetPr codeName="Sheet17"/>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670</v>
      </c>
      <c r="B1" s="109"/>
      <c r="C1" s="110" t="s">
        <v>218</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585</v>
      </c>
      <c r="C5" s="108"/>
      <c r="D5" s="108"/>
      <c r="E5" s="108"/>
      <c r="F5" s="108"/>
      <c r="G5" s="108"/>
      <c r="H5" s="108"/>
      <c r="I5" s="108"/>
      <c r="J5" s="108"/>
      <c r="K5" s="108"/>
      <c r="L5" s="68"/>
      <c r="M5" s="26" t="s">
        <v>585</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5" t="s">
        <v>586</v>
      </c>
      <c r="F7" s="115"/>
      <c r="G7" s="115"/>
      <c r="H7" s="115"/>
      <c r="I7" s="115"/>
      <c r="J7" s="67"/>
      <c r="K7" s="67"/>
      <c r="L7" s="67"/>
      <c r="M7" s="23"/>
      <c r="N7" s="23"/>
      <c r="O7" s="29"/>
    </row>
    <row r="8" spans="1:15" s="22" customFormat="1" ht="29" customHeight="1" x14ac:dyDescent="0.3">
      <c r="A8" s="67"/>
      <c r="B8" s="116" t="s">
        <v>23</v>
      </c>
      <c r="C8" s="116"/>
      <c r="D8" s="76" t="s">
        <v>587</v>
      </c>
      <c r="E8" s="76" t="s">
        <v>154</v>
      </c>
      <c r="F8" s="76" t="s">
        <v>155</v>
      </c>
      <c r="G8" s="76" t="s">
        <v>156</v>
      </c>
      <c r="H8" s="76" t="s">
        <v>157</v>
      </c>
      <c r="I8" s="76" t="s">
        <v>158</v>
      </c>
      <c r="J8" s="76" t="s">
        <v>22</v>
      </c>
      <c r="K8" s="67"/>
      <c r="L8" s="67"/>
      <c r="M8" s="23"/>
      <c r="N8" s="23"/>
      <c r="O8" s="29"/>
    </row>
    <row r="9" spans="1:15" s="22" customFormat="1" ht="12.5" x14ac:dyDescent="0.25">
      <c r="A9" s="67"/>
      <c r="B9" s="111" t="s">
        <v>153</v>
      </c>
      <c r="C9" s="112"/>
      <c r="D9" s="112"/>
      <c r="E9" s="112"/>
      <c r="F9" s="112"/>
      <c r="G9" s="112"/>
      <c r="H9" s="112"/>
      <c r="I9" s="112"/>
      <c r="J9" s="113"/>
      <c r="K9" s="67"/>
      <c r="L9" s="67"/>
      <c r="M9" s="23" t="s">
        <v>153</v>
      </c>
      <c r="N9" s="23"/>
      <c r="O9" s="29"/>
    </row>
    <row r="10" spans="1:15" s="22" customFormat="1" ht="12.5" x14ac:dyDescent="0.25">
      <c r="A10" s="67"/>
      <c r="B10" s="114" t="s">
        <v>669</v>
      </c>
      <c r="C10" s="114"/>
      <c r="D10" s="77">
        <v>2023</v>
      </c>
      <c r="E10" s="75">
        <v>1</v>
      </c>
      <c r="F10" s="75">
        <v>3</v>
      </c>
      <c r="G10" s="75">
        <v>6.6</v>
      </c>
      <c r="H10" s="75">
        <v>50.1</v>
      </c>
      <c r="I10" s="75">
        <v>39.299999999999997</v>
      </c>
      <c r="J10" s="73">
        <v>16603</v>
      </c>
      <c r="K10" s="67"/>
      <c r="L10" s="67"/>
      <c r="M10" s="23"/>
      <c r="N10" s="23"/>
      <c r="O10" s="29"/>
    </row>
    <row r="11" spans="1:15" s="22" customFormat="1" ht="12.5" x14ac:dyDescent="0.25">
      <c r="A11" s="67"/>
      <c r="B11" s="114" t="s">
        <v>669</v>
      </c>
      <c r="C11" s="114"/>
      <c r="D11" s="77">
        <v>2022</v>
      </c>
      <c r="E11" s="75">
        <v>1.2</v>
      </c>
      <c r="F11" s="75">
        <v>3.1</v>
      </c>
      <c r="G11" s="75">
        <v>7.3</v>
      </c>
      <c r="H11" s="75">
        <v>51.4</v>
      </c>
      <c r="I11" s="75">
        <v>37</v>
      </c>
      <c r="J11" s="73">
        <v>16797</v>
      </c>
      <c r="K11" s="67"/>
      <c r="L11" s="67"/>
      <c r="M11" s="23"/>
      <c r="N11" s="23"/>
      <c r="O11" s="29"/>
    </row>
    <row r="12" spans="1:15" s="25" customFormat="1" x14ac:dyDescent="0.25">
      <c r="A12" s="67"/>
      <c r="B12" s="114" t="s">
        <v>669</v>
      </c>
      <c r="C12" s="114"/>
      <c r="D12" s="77">
        <v>2021</v>
      </c>
      <c r="E12" s="75">
        <v>1.3</v>
      </c>
      <c r="F12" s="75">
        <v>3.4</v>
      </c>
      <c r="G12" s="75">
        <v>6.8</v>
      </c>
      <c r="H12" s="75">
        <v>49.5</v>
      </c>
      <c r="I12" s="75">
        <v>39.1</v>
      </c>
      <c r="J12" s="73">
        <v>15898</v>
      </c>
      <c r="K12" s="67"/>
      <c r="L12" s="67"/>
      <c r="M12" s="26"/>
      <c r="N12" s="26"/>
      <c r="O12" s="30"/>
    </row>
    <row r="13" spans="1:15" s="25" customFormat="1" x14ac:dyDescent="0.25">
      <c r="A13" s="67"/>
      <c r="B13" s="114" t="s">
        <v>669</v>
      </c>
      <c r="C13" s="114"/>
      <c r="D13" s="77">
        <v>2020</v>
      </c>
      <c r="E13" s="75">
        <v>1.3</v>
      </c>
      <c r="F13" s="75">
        <v>3.5</v>
      </c>
      <c r="G13" s="75">
        <v>7.1</v>
      </c>
      <c r="H13" s="75">
        <v>49</v>
      </c>
      <c r="I13" s="75">
        <v>39.1</v>
      </c>
      <c r="J13" s="73">
        <v>16021</v>
      </c>
      <c r="K13" s="67"/>
      <c r="L13" s="67"/>
      <c r="M13" s="26"/>
      <c r="N13" s="26"/>
      <c r="O13" s="30"/>
    </row>
    <row r="14" spans="1:15" s="25" customFormat="1" x14ac:dyDescent="0.25">
      <c r="A14" s="67"/>
      <c r="B14" s="114" t="s">
        <v>669</v>
      </c>
      <c r="C14" s="114"/>
      <c r="D14" s="77">
        <v>2019</v>
      </c>
      <c r="E14" s="75">
        <v>1.4</v>
      </c>
      <c r="F14" s="75">
        <v>3.2</v>
      </c>
      <c r="G14" s="75">
        <v>6.2</v>
      </c>
      <c r="H14" s="75">
        <v>49.4</v>
      </c>
      <c r="I14" s="75">
        <v>39.799999999999997</v>
      </c>
      <c r="J14" s="73">
        <v>16020</v>
      </c>
      <c r="K14" s="67"/>
      <c r="L14" s="67"/>
      <c r="M14" s="26"/>
      <c r="N14" s="26"/>
      <c r="O14" s="30"/>
    </row>
    <row r="15" spans="1:15" s="22" customFormat="1" ht="12.5" x14ac:dyDescent="0.25">
      <c r="A15" s="67"/>
      <c r="B15" s="67"/>
      <c r="C15" s="67"/>
      <c r="D15" s="67"/>
      <c r="E15" s="67"/>
      <c r="F15" s="67"/>
      <c r="G15" s="67"/>
      <c r="H15" s="67"/>
      <c r="I15" s="67"/>
      <c r="J15" s="67"/>
      <c r="K15" s="67"/>
      <c r="L15" s="67"/>
      <c r="M15" s="23"/>
      <c r="N15" s="23"/>
      <c r="O15" s="29"/>
    </row>
    <row r="16" spans="1:15" s="22" customFormat="1" ht="12.5" x14ac:dyDescent="0.25">
      <c r="A16" s="67"/>
      <c r="B16" s="67"/>
      <c r="C16" s="67"/>
      <c r="D16" s="67"/>
      <c r="E16" s="67"/>
      <c r="F16" s="67"/>
      <c r="G16" s="67"/>
      <c r="H16" s="67"/>
      <c r="I16" s="67"/>
      <c r="J16" s="67"/>
      <c r="K16" s="67"/>
      <c r="L16" s="67"/>
      <c r="M16" s="23"/>
      <c r="N16" s="23"/>
      <c r="O16" s="29"/>
    </row>
    <row r="17" spans="1:15" s="25" customFormat="1" x14ac:dyDescent="0.3">
      <c r="A17" s="68"/>
      <c r="B17" s="108" t="s">
        <v>588</v>
      </c>
      <c r="C17" s="108"/>
      <c r="D17" s="108"/>
      <c r="E17" s="108"/>
      <c r="F17" s="108"/>
      <c r="G17" s="108"/>
      <c r="H17" s="108"/>
      <c r="I17" s="108"/>
      <c r="J17" s="108"/>
      <c r="K17" s="108"/>
      <c r="L17" s="68"/>
      <c r="M17" s="26" t="s">
        <v>588</v>
      </c>
      <c r="N17" s="26"/>
      <c r="O17" s="30"/>
    </row>
    <row r="18" spans="1:15" s="22" customFormat="1" ht="12.5" x14ac:dyDescent="0.25">
      <c r="A18" s="67"/>
      <c r="B18" s="67"/>
      <c r="C18" s="67"/>
      <c r="D18" s="67"/>
      <c r="E18" s="67"/>
      <c r="F18" s="67"/>
      <c r="G18" s="67"/>
      <c r="H18" s="67"/>
      <c r="I18" s="67"/>
      <c r="J18" s="67"/>
      <c r="K18" s="67"/>
      <c r="L18" s="67"/>
      <c r="M18" s="23"/>
      <c r="N18" s="23"/>
      <c r="O18" s="29"/>
    </row>
    <row r="19" spans="1:15" s="22" customFormat="1" x14ac:dyDescent="0.3">
      <c r="A19" s="67"/>
      <c r="B19" s="67"/>
      <c r="C19" s="67"/>
      <c r="D19" s="67"/>
      <c r="E19" s="115" t="s">
        <v>586</v>
      </c>
      <c r="F19" s="115"/>
      <c r="G19" s="115"/>
      <c r="H19" s="115"/>
      <c r="I19" s="115"/>
      <c r="J19" s="67"/>
      <c r="K19" s="67"/>
      <c r="L19" s="67"/>
      <c r="M19" s="23"/>
      <c r="N19" s="23"/>
      <c r="O19" s="29"/>
    </row>
    <row r="20" spans="1:15" s="22" customFormat="1" ht="29" customHeight="1" x14ac:dyDescent="0.3">
      <c r="A20" s="67"/>
      <c r="B20" s="116" t="s">
        <v>23</v>
      </c>
      <c r="C20" s="116"/>
      <c r="D20" s="76" t="s">
        <v>587</v>
      </c>
      <c r="E20" s="76" t="s">
        <v>154</v>
      </c>
      <c r="F20" s="76" t="s">
        <v>155</v>
      </c>
      <c r="G20" s="76" t="s">
        <v>156</v>
      </c>
      <c r="H20" s="76" t="s">
        <v>157</v>
      </c>
      <c r="I20" s="76" t="s">
        <v>259</v>
      </c>
      <c r="J20" s="76" t="s">
        <v>22</v>
      </c>
      <c r="K20" s="67"/>
      <c r="L20" s="67"/>
      <c r="M20" s="23"/>
      <c r="N20" s="23"/>
      <c r="O20" s="29"/>
    </row>
    <row r="21" spans="1:15" s="22" customFormat="1" ht="12.5" x14ac:dyDescent="0.25">
      <c r="A21" s="67"/>
      <c r="B21" s="111" t="s">
        <v>258</v>
      </c>
      <c r="C21" s="112"/>
      <c r="D21" s="112"/>
      <c r="E21" s="112"/>
      <c r="F21" s="112"/>
      <c r="G21" s="112"/>
      <c r="H21" s="112"/>
      <c r="I21" s="112"/>
      <c r="J21" s="113"/>
      <c r="K21" s="67"/>
      <c r="L21" s="67"/>
      <c r="M21" s="23" t="s">
        <v>258</v>
      </c>
      <c r="N21" s="23"/>
      <c r="O21" s="29"/>
    </row>
    <row r="22" spans="1:15" s="22" customFormat="1" ht="12.5" x14ac:dyDescent="0.25">
      <c r="A22" s="67"/>
      <c r="B22" s="114" t="s">
        <v>669</v>
      </c>
      <c r="C22" s="114"/>
      <c r="D22" s="77">
        <v>2023</v>
      </c>
      <c r="E22" s="75">
        <v>1.2</v>
      </c>
      <c r="F22" s="75">
        <v>5.7</v>
      </c>
      <c r="G22" s="75">
        <v>11.3</v>
      </c>
      <c r="H22" s="75">
        <v>52.7</v>
      </c>
      <c r="I22" s="75">
        <v>29.1</v>
      </c>
      <c r="J22" s="73">
        <v>16457</v>
      </c>
      <c r="K22" s="67"/>
      <c r="L22" s="67"/>
      <c r="M22" s="23"/>
      <c r="N22" s="23"/>
      <c r="O22" s="29"/>
    </row>
    <row r="23" spans="1:15" s="22" customFormat="1" ht="12.5" x14ac:dyDescent="0.25">
      <c r="A23" s="67"/>
      <c r="B23" s="114" t="s">
        <v>669</v>
      </c>
      <c r="C23" s="114"/>
      <c r="D23" s="77">
        <v>2022</v>
      </c>
      <c r="E23" s="75">
        <v>1.4</v>
      </c>
      <c r="F23" s="75">
        <v>6.8</v>
      </c>
      <c r="G23" s="75">
        <v>12</v>
      </c>
      <c r="H23" s="75">
        <v>52.6</v>
      </c>
      <c r="I23" s="75">
        <v>27.2</v>
      </c>
      <c r="J23" s="73">
        <v>16661</v>
      </c>
      <c r="K23" s="67"/>
      <c r="L23" s="67"/>
      <c r="M23" s="23"/>
      <c r="N23" s="23"/>
      <c r="O23" s="29"/>
    </row>
    <row r="24" spans="1:15" s="22" customFormat="1" ht="12.5" x14ac:dyDescent="0.25">
      <c r="A24" s="67"/>
      <c r="B24" s="114" t="s">
        <v>669</v>
      </c>
      <c r="C24" s="114"/>
      <c r="D24" s="77">
        <v>2021</v>
      </c>
      <c r="E24" s="75">
        <v>1.5</v>
      </c>
      <c r="F24" s="75">
        <v>7.4</v>
      </c>
      <c r="G24" s="75">
        <v>12.8</v>
      </c>
      <c r="H24" s="75">
        <v>53</v>
      </c>
      <c r="I24" s="75">
        <v>25.3</v>
      </c>
      <c r="J24" s="73">
        <v>16367</v>
      </c>
      <c r="K24" s="67"/>
      <c r="L24" s="67"/>
      <c r="M24" s="23"/>
      <c r="N24" s="23"/>
      <c r="O24" s="29"/>
    </row>
    <row r="25" spans="1:15" s="22" customFormat="1" ht="12.5" x14ac:dyDescent="0.25">
      <c r="A25" s="67"/>
      <c r="B25" s="114" t="s">
        <v>669</v>
      </c>
      <c r="C25" s="114"/>
      <c r="D25" s="77">
        <v>2020</v>
      </c>
      <c r="E25" s="75">
        <v>1.5</v>
      </c>
      <c r="F25" s="75">
        <v>8.8000000000000007</v>
      </c>
      <c r="G25" s="75">
        <v>14</v>
      </c>
      <c r="H25" s="75">
        <v>51.5</v>
      </c>
      <c r="I25" s="75">
        <v>24.2</v>
      </c>
      <c r="J25" s="73">
        <v>16416</v>
      </c>
      <c r="K25" s="67"/>
      <c r="L25" s="67"/>
      <c r="M25" s="23"/>
      <c r="N25" s="23"/>
      <c r="O25" s="29"/>
    </row>
    <row r="26" spans="1:15" s="22" customFormat="1" ht="12.5" x14ac:dyDescent="0.25">
      <c r="A26" s="67"/>
      <c r="B26" s="114" t="s">
        <v>669</v>
      </c>
      <c r="C26" s="114"/>
      <c r="D26" s="77">
        <v>2019</v>
      </c>
      <c r="E26" s="75">
        <v>1.5</v>
      </c>
      <c r="F26" s="75">
        <v>9.1999999999999993</v>
      </c>
      <c r="G26" s="75">
        <v>14.5</v>
      </c>
      <c r="H26" s="75">
        <v>51.7</v>
      </c>
      <c r="I26" s="75">
        <v>23.1</v>
      </c>
      <c r="J26" s="73">
        <v>16477</v>
      </c>
      <c r="K26" s="67"/>
      <c r="L26" s="67"/>
      <c r="M26" s="23"/>
      <c r="N26" s="23"/>
      <c r="O26" s="29"/>
    </row>
    <row r="27" spans="1:15" s="22" customFormat="1" ht="12.5" x14ac:dyDescent="0.25">
      <c r="A27" s="67"/>
      <c r="B27" s="111" t="s">
        <v>260</v>
      </c>
      <c r="C27" s="112"/>
      <c r="D27" s="112"/>
      <c r="E27" s="112"/>
      <c r="F27" s="112"/>
      <c r="G27" s="112"/>
      <c r="H27" s="112"/>
      <c r="I27" s="112"/>
      <c r="J27" s="113"/>
      <c r="K27" s="67"/>
      <c r="L27" s="67"/>
      <c r="M27" s="23" t="s">
        <v>260</v>
      </c>
      <c r="N27" s="23"/>
      <c r="O27" s="29"/>
    </row>
    <row r="28" spans="1:15" s="22" customFormat="1" ht="12.5" x14ac:dyDescent="0.25">
      <c r="A28" s="67"/>
      <c r="B28" s="114" t="s">
        <v>669</v>
      </c>
      <c r="C28" s="114"/>
      <c r="D28" s="77">
        <v>2023</v>
      </c>
      <c r="E28" s="75">
        <v>0.6</v>
      </c>
      <c r="F28" s="75">
        <v>3.2</v>
      </c>
      <c r="G28" s="75">
        <v>11.1</v>
      </c>
      <c r="H28" s="75">
        <v>54.6</v>
      </c>
      <c r="I28" s="75">
        <v>30.5</v>
      </c>
      <c r="J28" s="73">
        <v>16425</v>
      </c>
      <c r="K28" s="67"/>
      <c r="L28" s="67"/>
      <c r="M28" s="23"/>
      <c r="N28" s="23"/>
      <c r="O28" s="29"/>
    </row>
    <row r="29" spans="1:15" s="22" customFormat="1" ht="12.5" x14ac:dyDescent="0.25">
      <c r="A29" s="67"/>
      <c r="B29" s="114" t="s">
        <v>669</v>
      </c>
      <c r="C29" s="114"/>
      <c r="D29" s="77">
        <v>2022</v>
      </c>
      <c r="E29" s="75">
        <v>0.8</v>
      </c>
      <c r="F29" s="75">
        <v>4</v>
      </c>
      <c r="G29" s="75">
        <v>12.8</v>
      </c>
      <c r="H29" s="75">
        <v>54.8</v>
      </c>
      <c r="I29" s="75">
        <v>27.5</v>
      </c>
      <c r="J29" s="73">
        <v>16624</v>
      </c>
      <c r="K29" s="67"/>
      <c r="L29" s="67"/>
      <c r="M29" s="23"/>
      <c r="N29" s="23"/>
      <c r="O29" s="29"/>
    </row>
    <row r="30" spans="1:15" s="22" customFormat="1" ht="12.5" x14ac:dyDescent="0.25">
      <c r="A30" s="67"/>
      <c r="B30" s="114" t="s">
        <v>669</v>
      </c>
      <c r="C30" s="114"/>
      <c r="D30" s="77">
        <v>2021</v>
      </c>
      <c r="E30" s="75">
        <v>0.9</v>
      </c>
      <c r="F30" s="75">
        <v>4.2</v>
      </c>
      <c r="G30" s="75">
        <v>12.4</v>
      </c>
      <c r="H30" s="75">
        <v>54.9</v>
      </c>
      <c r="I30" s="75">
        <v>27.7</v>
      </c>
      <c r="J30" s="73">
        <v>16335</v>
      </c>
      <c r="K30" s="67"/>
      <c r="L30" s="67"/>
      <c r="M30" s="23"/>
      <c r="N30" s="23"/>
      <c r="O30" s="29"/>
    </row>
    <row r="31" spans="1:15" s="22" customFormat="1" ht="12.5" x14ac:dyDescent="0.25">
      <c r="A31" s="67"/>
      <c r="B31" s="114" t="s">
        <v>669</v>
      </c>
      <c r="C31" s="114"/>
      <c r="D31" s="77">
        <v>2020</v>
      </c>
      <c r="E31" s="75">
        <v>1</v>
      </c>
      <c r="F31" s="75">
        <v>5.0999999999999996</v>
      </c>
      <c r="G31" s="75">
        <v>13.9</v>
      </c>
      <c r="H31" s="75">
        <v>54.6</v>
      </c>
      <c r="I31" s="75">
        <v>25.5</v>
      </c>
      <c r="J31" s="73">
        <v>16386</v>
      </c>
      <c r="K31" s="67"/>
      <c r="L31" s="67"/>
      <c r="M31" s="23"/>
      <c r="N31" s="23"/>
      <c r="O31" s="29"/>
    </row>
    <row r="32" spans="1:15" s="22" customFormat="1" ht="12.5" x14ac:dyDescent="0.25">
      <c r="A32" s="67"/>
      <c r="B32" s="114" t="s">
        <v>669</v>
      </c>
      <c r="C32" s="114"/>
      <c r="D32" s="77">
        <v>2019</v>
      </c>
      <c r="E32" s="75">
        <v>0.9</v>
      </c>
      <c r="F32" s="75">
        <v>4.7</v>
      </c>
      <c r="G32" s="75">
        <v>14</v>
      </c>
      <c r="H32" s="75">
        <v>55.1</v>
      </c>
      <c r="I32" s="75">
        <v>25.3</v>
      </c>
      <c r="J32" s="73">
        <v>16437</v>
      </c>
      <c r="K32" s="67"/>
      <c r="L32" s="67"/>
      <c r="M32" s="23"/>
      <c r="N32" s="23"/>
      <c r="O32" s="29"/>
    </row>
    <row r="33" spans="1:15" s="22" customFormat="1" ht="12.5" x14ac:dyDescent="0.25">
      <c r="A33" s="67"/>
      <c r="B33" s="67"/>
      <c r="C33" s="67"/>
      <c r="D33" s="67"/>
      <c r="E33" s="67"/>
      <c r="F33" s="67"/>
      <c r="G33" s="67"/>
      <c r="H33" s="67"/>
      <c r="I33" s="67"/>
      <c r="J33" s="67"/>
      <c r="K33" s="67"/>
      <c r="L33" s="67"/>
      <c r="M33" s="23"/>
      <c r="N33" s="23"/>
      <c r="O33" s="29"/>
    </row>
    <row r="34" spans="1:15" s="22" customFormat="1" ht="12.5" x14ac:dyDescent="0.25">
      <c r="A34" s="67"/>
      <c r="B34" s="67"/>
      <c r="C34" s="67"/>
      <c r="D34" s="67"/>
      <c r="E34" s="67"/>
      <c r="F34" s="67"/>
      <c r="G34" s="67"/>
      <c r="H34" s="67"/>
      <c r="I34" s="67"/>
      <c r="J34" s="67"/>
      <c r="K34" s="67"/>
      <c r="L34" s="67"/>
      <c r="M34" s="23"/>
      <c r="N34" s="23"/>
      <c r="O34" s="29"/>
    </row>
    <row r="35" spans="1:15" s="25" customFormat="1" ht="39" x14ac:dyDescent="0.3">
      <c r="A35" s="68"/>
      <c r="B35" s="108" t="s">
        <v>589</v>
      </c>
      <c r="C35" s="108"/>
      <c r="D35" s="108"/>
      <c r="E35" s="108"/>
      <c r="F35" s="108"/>
      <c r="G35" s="108"/>
      <c r="H35" s="108"/>
      <c r="I35" s="108"/>
      <c r="J35" s="108"/>
      <c r="K35" s="108"/>
      <c r="L35" s="68"/>
      <c r="M35" s="26" t="s">
        <v>589</v>
      </c>
      <c r="N35" s="26"/>
      <c r="O35" s="30"/>
    </row>
    <row r="36" spans="1:15" s="22" customFormat="1" ht="12.5" x14ac:dyDescent="0.25">
      <c r="A36" s="67"/>
      <c r="B36" s="67"/>
      <c r="C36" s="67"/>
      <c r="D36" s="67"/>
      <c r="E36" s="67"/>
      <c r="F36" s="67"/>
      <c r="G36" s="67"/>
      <c r="H36" s="67"/>
      <c r="I36" s="67"/>
      <c r="J36" s="67"/>
      <c r="K36" s="67"/>
      <c r="L36" s="67"/>
      <c r="M36" s="23"/>
      <c r="N36" s="23"/>
      <c r="O36" s="29"/>
    </row>
    <row r="37" spans="1:15" s="22" customFormat="1" x14ac:dyDescent="0.3">
      <c r="A37" s="67"/>
      <c r="B37" s="67"/>
      <c r="C37" s="67"/>
      <c r="D37" s="67"/>
      <c r="E37" s="115" t="s">
        <v>586</v>
      </c>
      <c r="F37" s="115"/>
      <c r="G37" s="115"/>
      <c r="H37" s="115"/>
      <c r="I37" s="67"/>
      <c r="J37" s="67"/>
      <c r="K37" s="67"/>
      <c r="L37" s="67"/>
      <c r="M37" s="23"/>
      <c r="N37" s="23"/>
      <c r="O37" s="29"/>
    </row>
    <row r="38" spans="1:15" s="22" customFormat="1" ht="29" customHeight="1" x14ac:dyDescent="0.3">
      <c r="A38" s="67"/>
      <c r="B38" s="116" t="s">
        <v>23</v>
      </c>
      <c r="C38" s="116"/>
      <c r="D38" s="76" t="s">
        <v>587</v>
      </c>
      <c r="E38" s="76" t="s">
        <v>262</v>
      </c>
      <c r="F38" s="76" t="s">
        <v>263</v>
      </c>
      <c r="G38" s="76" t="s">
        <v>264</v>
      </c>
      <c r="H38" s="76" t="s">
        <v>265</v>
      </c>
      <c r="I38" s="76" t="s">
        <v>22</v>
      </c>
      <c r="J38" s="67"/>
      <c r="K38" s="67"/>
      <c r="L38" s="67"/>
      <c r="M38" s="23"/>
      <c r="N38" s="23"/>
      <c r="O38" s="29"/>
    </row>
    <row r="39" spans="1:15" s="22" customFormat="1" ht="12.5" x14ac:dyDescent="0.25">
      <c r="A39" s="67"/>
      <c r="B39" s="111" t="s">
        <v>261</v>
      </c>
      <c r="C39" s="112"/>
      <c r="D39" s="112"/>
      <c r="E39" s="112"/>
      <c r="F39" s="112"/>
      <c r="G39" s="112"/>
      <c r="H39" s="112"/>
      <c r="I39" s="113"/>
      <c r="J39" s="67"/>
      <c r="K39" s="67"/>
      <c r="L39" s="67"/>
      <c r="M39" s="23" t="s">
        <v>261</v>
      </c>
      <c r="N39" s="23"/>
      <c r="O39" s="29"/>
    </row>
    <row r="40" spans="1:15" s="22" customFormat="1" ht="12.5" x14ac:dyDescent="0.25">
      <c r="A40" s="67"/>
      <c r="B40" s="114" t="s">
        <v>669</v>
      </c>
      <c r="C40" s="114"/>
      <c r="D40" s="77">
        <v>2023</v>
      </c>
      <c r="E40" s="75">
        <v>6.9</v>
      </c>
      <c r="F40" s="75">
        <v>21.7</v>
      </c>
      <c r="G40" s="75">
        <v>42.1</v>
      </c>
      <c r="H40" s="75">
        <v>29.3</v>
      </c>
      <c r="I40" s="73">
        <v>16196</v>
      </c>
      <c r="J40" s="67"/>
      <c r="K40" s="67"/>
      <c r="L40" s="67"/>
      <c r="M40" s="23"/>
      <c r="N40" s="23"/>
      <c r="O40" s="29"/>
    </row>
    <row r="41" spans="1:15" s="22" customFormat="1" ht="12.5" x14ac:dyDescent="0.25">
      <c r="A41" s="67"/>
      <c r="B41" s="114" t="s">
        <v>669</v>
      </c>
      <c r="C41" s="114"/>
      <c r="D41" s="77">
        <v>2022</v>
      </c>
      <c r="E41" s="75">
        <v>8.6999999999999993</v>
      </c>
      <c r="F41" s="75">
        <v>23.6</v>
      </c>
      <c r="G41" s="75">
        <v>41.6</v>
      </c>
      <c r="H41" s="75">
        <v>26.1</v>
      </c>
      <c r="I41" s="73">
        <v>16360</v>
      </c>
      <c r="J41" s="67"/>
      <c r="K41" s="67"/>
      <c r="L41" s="67"/>
      <c r="M41" s="23"/>
      <c r="N41" s="23"/>
      <c r="O41" s="29"/>
    </row>
    <row r="42" spans="1:15" s="22" customFormat="1" ht="12.5" x14ac:dyDescent="0.25">
      <c r="A42" s="67"/>
      <c r="B42" s="114" t="s">
        <v>669</v>
      </c>
      <c r="C42" s="114"/>
      <c r="D42" s="77">
        <v>2021</v>
      </c>
      <c r="E42" s="75">
        <v>9.1</v>
      </c>
      <c r="F42" s="75">
        <v>24.9</v>
      </c>
      <c r="G42" s="75">
        <v>41.2</v>
      </c>
      <c r="H42" s="75">
        <v>24.8</v>
      </c>
      <c r="I42" s="73">
        <v>16111</v>
      </c>
      <c r="J42" s="67"/>
      <c r="K42" s="67"/>
      <c r="L42" s="67"/>
      <c r="M42" s="23"/>
      <c r="N42" s="23"/>
      <c r="O42" s="29"/>
    </row>
    <row r="43" spans="1:15" s="22" customFormat="1" ht="12.5" x14ac:dyDescent="0.25">
      <c r="A43" s="67"/>
      <c r="B43" s="114" t="s">
        <v>669</v>
      </c>
      <c r="C43" s="114"/>
      <c r="D43" s="77">
        <v>2020</v>
      </c>
      <c r="E43" s="75">
        <v>10.9</v>
      </c>
      <c r="F43" s="75">
        <v>26</v>
      </c>
      <c r="G43" s="75">
        <v>40</v>
      </c>
      <c r="H43" s="75">
        <v>23.1</v>
      </c>
      <c r="I43" s="73">
        <v>16053</v>
      </c>
      <c r="J43" s="67"/>
      <c r="K43" s="67"/>
      <c r="L43" s="67"/>
      <c r="M43" s="23"/>
      <c r="N43" s="23"/>
      <c r="O43" s="29"/>
    </row>
    <row r="44" spans="1:15" s="22" customFormat="1" ht="12.5" x14ac:dyDescent="0.25">
      <c r="A44" s="67"/>
      <c r="B44" s="114" t="s">
        <v>669</v>
      </c>
      <c r="C44" s="114"/>
      <c r="D44" s="77">
        <v>2019</v>
      </c>
      <c r="E44" s="75">
        <v>11</v>
      </c>
      <c r="F44" s="75">
        <v>26.5</v>
      </c>
      <c r="G44" s="75">
        <v>40.200000000000003</v>
      </c>
      <c r="H44" s="75">
        <v>22.3</v>
      </c>
      <c r="I44" s="73">
        <v>16161</v>
      </c>
      <c r="J44" s="67"/>
      <c r="K44" s="67"/>
      <c r="L44" s="67"/>
      <c r="M44" s="23"/>
      <c r="N44" s="23"/>
      <c r="O44" s="29"/>
    </row>
    <row r="45" spans="1:15" s="22" customFormat="1" ht="12.5" x14ac:dyDescent="0.25">
      <c r="A45" s="67"/>
      <c r="B45" s="111" t="s">
        <v>266</v>
      </c>
      <c r="C45" s="112"/>
      <c r="D45" s="112"/>
      <c r="E45" s="112"/>
      <c r="F45" s="112"/>
      <c r="G45" s="112"/>
      <c r="H45" s="112"/>
      <c r="I45" s="113"/>
      <c r="J45" s="67"/>
      <c r="K45" s="67"/>
      <c r="L45" s="67"/>
      <c r="M45" s="23" t="s">
        <v>266</v>
      </c>
      <c r="N45" s="23"/>
      <c r="O45" s="29"/>
    </row>
    <row r="46" spans="1:15" s="22" customFormat="1" ht="12.5" x14ac:dyDescent="0.25">
      <c r="A46" s="67"/>
      <c r="B46" s="114" t="s">
        <v>669</v>
      </c>
      <c r="C46" s="114"/>
      <c r="D46" s="77">
        <v>2023</v>
      </c>
      <c r="E46" s="75">
        <v>6</v>
      </c>
      <c r="F46" s="75">
        <v>21.7</v>
      </c>
      <c r="G46" s="75">
        <v>43.6</v>
      </c>
      <c r="H46" s="75">
        <v>28.7</v>
      </c>
      <c r="I46" s="73">
        <v>16283</v>
      </c>
      <c r="J46" s="67"/>
      <c r="K46" s="67"/>
      <c r="L46" s="67"/>
      <c r="M46" s="23"/>
      <c r="N46" s="23"/>
      <c r="O46" s="29"/>
    </row>
    <row r="47" spans="1:15" s="22" customFormat="1" ht="12.5" x14ac:dyDescent="0.25">
      <c r="A47" s="67"/>
      <c r="B47" s="114" t="s">
        <v>669</v>
      </c>
      <c r="C47" s="114"/>
      <c r="D47" s="77">
        <v>2022</v>
      </c>
      <c r="E47" s="75">
        <v>6.8</v>
      </c>
      <c r="F47" s="75">
        <v>23.1</v>
      </c>
      <c r="G47" s="75">
        <v>42.7</v>
      </c>
      <c r="H47" s="75">
        <v>27.4</v>
      </c>
      <c r="I47" s="73">
        <v>16511</v>
      </c>
      <c r="J47" s="67"/>
      <c r="K47" s="67"/>
      <c r="L47" s="67"/>
      <c r="M47" s="23"/>
      <c r="N47" s="23"/>
      <c r="O47" s="29"/>
    </row>
    <row r="48" spans="1:15" s="22" customFormat="1" ht="12.5" x14ac:dyDescent="0.25">
      <c r="A48" s="67"/>
      <c r="B48" s="114" t="s">
        <v>669</v>
      </c>
      <c r="C48" s="114"/>
      <c r="D48" s="77">
        <v>2021</v>
      </c>
      <c r="E48" s="75">
        <v>7.4</v>
      </c>
      <c r="F48" s="75">
        <v>22.8</v>
      </c>
      <c r="G48" s="75">
        <v>42.2</v>
      </c>
      <c r="H48" s="75">
        <v>27.6</v>
      </c>
      <c r="I48" s="73">
        <v>16221</v>
      </c>
      <c r="J48" s="67"/>
      <c r="K48" s="67"/>
      <c r="L48" s="67"/>
      <c r="M48" s="23"/>
      <c r="N48" s="23"/>
      <c r="O48" s="29"/>
    </row>
    <row r="49" spans="1:15" s="22" customFormat="1" ht="12.5" x14ac:dyDescent="0.25">
      <c r="A49" s="67"/>
      <c r="B49" s="114" t="s">
        <v>669</v>
      </c>
      <c r="C49" s="114"/>
      <c r="D49" s="77">
        <v>2020</v>
      </c>
      <c r="E49" s="75">
        <v>8.1</v>
      </c>
      <c r="F49" s="75">
        <v>23.9</v>
      </c>
      <c r="G49" s="75">
        <v>42</v>
      </c>
      <c r="H49" s="75">
        <v>26</v>
      </c>
      <c r="I49" s="73">
        <v>16248</v>
      </c>
      <c r="J49" s="67"/>
      <c r="K49" s="67"/>
      <c r="L49" s="67"/>
      <c r="M49" s="23"/>
      <c r="N49" s="23"/>
      <c r="O49" s="29"/>
    </row>
    <row r="50" spans="1:15" s="22" customFormat="1" ht="12.5" x14ac:dyDescent="0.25">
      <c r="A50" s="67"/>
      <c r="B50" s="114" t="s">
        <v>669</v>
      </c>
      <c r="C50" s="114"/>
      <c r="D50" s="77">
        <v>2019</v>
      </c>
      <c r="E50" s="75">
        <v>7.9</v>
      </c>
      <c r="F50" s="75">
        <v>23.9</v>
      </c>
      <c r="G50" s="75">
        <v>42.2</v>
      </c>
      <c r="H50" s="75">
        <v>26</v>
      </c>
      <c r="I50" s="73">
        <v>16284</v>
      </c>
      <c r="J50" s="67"/>
      <c r="K50" s="67"/>
      <c r="L50" s="67"/>
      <c r="M50" s="23"/>
      <c r="N50" s="23"/>
      <c r="O50" s="29"/>
    </row>
    <row r="51" spans="1:15" s="22" customFormat="1" ht="12.5" x14ac:dyDescent="0.25">
      <c r="A51" s="67"/>
      <c r="B51" s="111" t="s">
        <v>267</v>
      </c>
      <c r="C51" s="112"/>
      <c r="D51" s="112"/>
      <c r="E51" s="112"/>
      <c r="F51" s="112"/>
      <c r="G51" s="112"/>
      <c r="H51" s="112"/>
      <c r="I51" s="113"/>
      <c r="J51" s="67"/>
      <c r="K51" s="67"/>
      <c r="L51" s="67"/>
      <c r="M51" s="23" t="s">
        <v>267</v>
      </c>
      <c r="N51" s="23"/>
      <c r="O51" s="29"/>
    </row>
    <row r="52" spans="1:15" s="22" customFormat="1" ht="12.5" x14ac:dyDescent="0.25">
      <c r="A52" s="67"/>
      <c r="B52" s="114" t="s">
        <v>669</v>
      </c>
      <c r="C52" s="114"/>
      <c r="D52" s="77">
        <v>2023</v>
      </c>
      <c r="E52" s="75">
        <v>4.5</v>
      </c>
      <c r="F52" s="75">
        <v>21.2</v>
      </c>
      <c r="G52" s="75">
        <v>46.6</v>
      </c>
      <c r="H52" s="75">
        <v>27.8</v>
      </c>
      <c r="I52" s="73">
        <v>16256</v>
      </c>
      <c r="J52" s="67"/>
      <c r="K52" s="67"/>
      <c r="L52" s="67"/>
      <c r="M52" s="23"/>
      <c r="N52" s="23"/>
      <c r="O52" s="29"/>
    </row>
    <row r="53" spans="1:15" s="22" customFormat="1" ht="12.5" x14ac:dyDescent="0.25">
      <c r="A53" s="67"/>
      <c r="B53" s="114" t="s">
        <v>669</v>
      </c>
      <c r="C53" s="114"/>
      <c r="D53" s="77">
        <v>2022</v>
      </c>
      <c r="E53" s="75">
        <v>4.9000000000000004</v>
      </c>
      <c r="F53" s="75">
        <v>22.7</v>
      </c>
      <c r="G53" s="75">
        <v>46.1</v>
      </c>
      <c r="H53" s="75">
        <v>26.3</v>
      </c>
      <c r="I53" s="73">
        <v>16497</v>
      </c>
      <c r="J53" s="67"/>
      <c r="K53" s="67"/>
      <c r="L53" s="67"/>
      <c r="M53" s="23"/>
      <c r="N53" s="23"/>
      <c r="O53" s="29"/>
    </row>
    <row r="54" spans="1:15" s="22" customFormat="1" ht="12.5" x14ac:dyDescent="0.25">
      <c r="A54" s="67"/>
      <c r="B54" s="114" t="s">
        <v>669</v>
      </c>
      <c r="C54" s="114"/>
      <c r="D54" s="77">
        <v>2021</v>
      </c>
      <c r="E54" s="75">
        <v>5</v>
      </c>
      <c r="F54" s="75">
        <v>22.5</v>
      </c>
      <c r="G54" s="75">
        <v>46.6</v>
      </c>
      <c r="H54" s="75">
        <v>26</v>
      </c>
      <c r="I54" s="73">
        <v>16207</v>
      </c>
      <c r="J54" s="67"/>
      <c r="K54" s="67"/>
      <c r="L54" s="67"/>
      <c r="M54" s="23"/>
      <c r="N54" s="23"/>
      <c r="O54" s="29"/>
    </row>
    <row r="55" spans="1:15" s="22" customFormat="1" ht="12.5" x14ac:dyDescent="0.25">
      <c r="A55" s="67"/>
      <c r="B55" s="114" t="s">
        <v>669</v>
      </c>
      <c r="C55" s="114"/>
      <c r="D55" s="77">
        <v>2020</v>
      </c>
      <c r="E55" s="75">
        <v>5.6</v>
      </c>
      <c r="F55" s="75">
        <v>23.5</v>
      </c>
      <c r="G55" s="75">
        <v>45.7</v>
      </c>
      <c r="H55" s="75">
        <v>25.2</v>
      </c>
      <c r="I55" s="73">
        <v>16204</v>
      </c>
      <c r="J55" s="67"/>
      <c r="K55" s="67"/>
      <c r="L55" s="67"/>
      <c r="M55" s="23"/>
      <c r="N55" s="23"/>
      <c r="O55" s="29"/>
    </row>
    <row r="56" spans="1:15" s="22" customFormat="1" ht="12.5" x14ac:dyDescent="0.25">
      <c r="A56" s="67"/>
      <c r="B56" s="114" t="s">
        <v>669</v>
      </c>
      <c r="C56" s="114"/>
      <c r="D56" s="77">
        <v>2019</v>
      </c>
      <c r="E56" s="75">
        <v>5.0999999999999996</v>
      </c>
      <c r="F56" s="75">
        <v>23.5</v>
      </c>
      <c r="G56" s="75">
        <v>46.6</v>
      </c>
      <c r="H56" s="75">
        <v>24.8</v>
      </c>
      <c r="I56" s="73">
        <v>16288</v>
      </c>
      <c r="J56" s="67"/>
      <c r="K56" s="67"/>
      <c r="L56" s="67"/>
      <c r="M56" s="23"/>
      <c r="N56" s="23"/>
      <c r="O56" s="29"/>
    </row>
    <row r="57" spans="1:15" s="22" customFormat="1" ht="12.5" x14ac:dyDescent="0.25">
      <c r="A57" s="67"/>
      <c r="B57" s="111" t="s">
        <v>268</v>
      </c>
      <c r="C57" s="112"/>
      <c r="D57" s="112"/>
      <c r="E57" s="112"/>
      <c r="F57" s="112"/>
      <c r="G57" s="112"/>
      <c r="H57" s="112"/>
      <c r="I57" s="113"/>
      <c r="J57" s="67"/>
      <c r="K57" s="67"/>
      <c r="L57" s="67"/>
      <c r="M57" s="23" t="s">
        <v>268</v>
      </c>
      <c r="N57" s="23"/>
      <c r="O57" s="29"/>
    </row>
    <row r="58" spans="1:15" s="22" customFormat="1" ht="12.5" x14ac:dyDescent="0.25">
      <c r="A58" s="67"/>
      <c r="B58" s="114" t="s">
        <v>669</v>
      </c>
      <c r="C58" s="114"/>
      <c r="D58" s="77">
        <v>2023</v>
      </c>
      <c r="E58" s="75">
        <v>3.5</v>
      </c>
      <c r="F58" s="75">
        <v>10.4</v>
      </c>
      <c r="G58" s="75">
        <v>32.9</v>
      </c>
      <c r="H58" s="75">
        <v>53.2</v>
      </c>
      <c r="I58" s="73">
        <v>16377</v>
      </c>
      <c r="J58" s="67"/>
      <c r="K58" s="67"/>
      <c r="L58" s="67"/>
      <c r="M58" s="23"/>
      <c r="N58" s="23"/>
      <c r="O58" s="29"/>
    </row>
    <row r="59" spans="1:15" s="22" customFormat="1" ht="12.5" x14ac:dyDescent="0.25">
      <c r="A59" s="67"/>
      <c r="B59" s="114" t="s">
        <v>669</v>
      </c>
      <c r="C59" s="114"/>
      <c r="D59" s="77">
        <v>2022</v>
      </c>
      <c r="E59" s="75">
        <v>3.4</v>
      </c>
      <c r="F59" s="75">
        <v>10.3</v>
      </c>
      <c r="G59" s="75">
        <v>33.1</v>
      </c>
      <c r="H59" s="75">
        <v>53.1</v>
      </c>
      <c r="I59" s="73">
        <v>16604</v>
      </c>
      <c r="J59" s="67"/>
      <c r="K59" s="67"/>
      <c r="L59" s="67"/>
      <c r="M59" s="23"/>
      <c r="N59" s="23"/>
      <c r="O59" s="29"/>
    </row>
    <row r="60" spans="1:15" s="22" customFormat="1" ht="12.5" x14ac:dyDescent="0.25">
      <c r="A60" s="67"/>
      <c r="B60" s="114" t="s">
        <v>669</v>
      </c>
      <c r="C60" s="114"/>
      <c r="D60" s="77">
        <v>2021</v>
      </c>
      <c r="E60" s="75">
        <v>3.6</v>
      </c>
      <c r="F60" s="75">
        <v>10.5</v>
      </c>
      <c r="G60" s="75">
        <v>33.299999999999997</v>
      </c>
      <c r="H60" s="75">
        <v>52.6</v>
      </c>
      <c r="I60" s="73">
        <v>16320</v>
      </c>
      <c r="J60" s="67"/>
      <c r="K60" s="67"/>
      <c r="L60" s="67"/>
      <c r="M60" s="23"/>
      <c r="N60" s="23"/>
      <c r="O60" s="29"/>
    </row>
    <row r="61" spans="1:15" s="22" customFormat="1" ht="12.5" x14ac:dyDescent="0.25">
      <c r="A61" s="67"/>
      <c r="B61" s="114" t="s">
        <v>669</v>
      </c>
      <c r="C61" s="114"/>
      <c r="D61" s="77">
        <v>2020</v>
      </c>
      <c r="E61" s="75">
        <v>3.3</v>
      </c>
      <c r="F61" s="75">
        <v>10.5</v>
      </c>
      <c r="G61" s="75">
        <v>33.5</v>
      </c>
      <c r="H61" s="75">
        <v>52.8</v>
      </c>
      <c r="I61" s="73">
        <v>16328</v>
      </c>
      <c r="J61" s="67"/>
      <c r="K61" s="67"/>
      <c r="L61" s="67"/>
      <c r="M61" s="23"/>
      <c r="N61" s="23"/>
      <c r="O61" s="29"/>
    </row>
    <row r="62" spans="1:15" s="22" customFormat="1" ht="12.5" x14ac:dyDescent="0.25">
      <c r="A62" s="67"/>
      <c r="B62" s="114" t="s">
        <v>669</v>
      </c>
      <c r="C62" s="114"/>
      <c r="D62" s="77">
        <v>2019</v>
      </c>
      <c r="E62" s="75">
        <v>3.1</v>
      </c>
      <c r="F62" s="75">
        <v>10.3</v>
      </c>
      <c r="G62" s="75">
        <v>34.4</v>
      </c>
      <c r="H62" s="75">
        <v>52.2</v>
      </c>
      <c r="I62" s="73">
        <v>16402</v>
      </c>
      <c r="J62" s="67"/>
      <c r="K62" s="67"/>
      <c r="L62" s="67"/>
      <c r="M62" s="23"/>
      <c r="N62" s="23"/>
      <c r="O62" s="29"/>
    </row>
    <row r="63" spans="1:15" s="22" customFormat="1" ht="12.5" x14ac:dyDescent="0.25">
      <c r="A63" s="67"/>
      <c r="B63" s="111" t="s">
        <v>269</v>
      </c>
      <c r="C63" s="112"/>
      <c r="D63" s="112"/>
      <c r="E63" s="112"/>
      <c r="F63" s="112"/>
      <c r="G63" s="112"/>
      <c r="H63" s="112"/>
      <c r="I63" s="113"/>
      <c r="J63" s="67"/>
      <c r="K63" s="67"/>
      <c r="L63" s="67"/>
      <c r="M63" s="23" t="s">
        <v>269</v>
      </c>
      <c r="N63" s="23"/>
      <c r="O63" s="29"/>
    </row>
    <row r="64" spans="1:15" s="22" customFormat="1" ht="12.5" x14ac:dyDescent="0.25">
      <c r="A64" s="67"/>
      <c r="B64" s="114" t="s">
        <v>669</v>
      </c>
      <c r="C64" s="114"/>
      <c r="D64" s="77">
        <v>2023</v>
      </c>
      <c r="E64" s="75">
        <v>2.8</v>
      </c>
      <c r="F64" s="75">
        <v>13.1</v>
      </c>
      <c r="G64" s="75">
        <v>45</v>
      </c>
      <c r="H64" s="75">
        <v>39</v>
      </c>
      <c r="I64" s="73">
        <v>16333</v>
      </c>
      <c r="J64" s="67"/>
      <c r="K64" s="67"/>
      <c r="L64" s="67"/>
      <c r="M64" s="23"/>
      <c r="N64" s="23"/>
      <c r="O64" s="29"/>
    </row>
    <row r="65" spans="1:15" s="22" customFormat="1" ht="12.5" x14ac:dyDescent="0.25">
      <c r="A65" s="67"/>
      <c r="B65" s="114" t="s">
        <v>669</v>
      </c>
      <c r="C65" s="114"/>
      <c r="D65" s="77">
        <v>2022</v>
      </c>
      <c r="E65" s="75">
        <v>3.6</v>
      </c>
      <c r="F65" s="75">
        <v>14.8</v>
      </c>
      <c r="G65" s="75">
        <v>44.4</v>
      </c>
      <c r="H65" s="75">
        <v>37.200000000000003</v>
      </c>
      <c r="I65" s="73">
        <v>16558</v>
      </c>
      <c r="J65" s="67"/>
      <c r="K65" s="67"/>
      <c r="L65" s="67"/>
      <c r="M65" s="23"/>
      <c r="N65" s="23"/>
      <c r="O65" s="29"/>
    </row>
    <row r="66" spans="1:15" s="22" customFormat="1" ht="12.5" x14ac:dyDescent="0.25">
      <c r="A66" s="67"/>
      <c r="B66" s="114" t="s">
        <v>669</v>
      </c>
      <c r="C66" s="114"/>
      <c r="D66" s="77">
        <v>2021</v>
      </c>
      <c r="E66" s="75">
        <v>3.7</v>
      </c>
      <c r="F66" s="75">
        <v>14.8</v>
      </c>
      <c r="G66" s="75">
        <v>44.4</v>
      </c>
      <c r="H66" s="75">
        <v>37.1</v>
      </c>
      <c r="I66" s="73">
        <v>16272</v>
      </c>
      <c r="J66" s="67"/>
      <c r="K66" s="67"/>
      <c r="L66" s="67"/>
      <c r="M66" s="23"/>
      <c r="N66" s="23"/>
      <c r="O66" s="29"/>
    </row>
    <row r="67" spans="1:15" s="22" customFormat="1" ht="12.5" x14ac:dyDescent="0.25">
      <c r="A67" s="67"/>
      <c r="B67" s="114" t="s">
        <v>669</v>
      </c>
      <c r="C67" s="114"/>
      <c r="D67" s="77">
        <v>2020</v>
      </c>
      <c r="E67" s="75">
        <v>3.7</v>
      </c>
      <c r="F67" s="75">
        <v>15.6</v>
      </c>
      <c r="G67" s="75">
        <v>44.8</v>
      </c>
      <c r="H67" s="75">
        <v>35.9</v>
      </c>
      <c r="I67" s="73">
        <v>16264</v>
      </c>
      <c r="J67" s="67"/>
      <c r="K67" s="67"/>
      <c r="L67" s="67"/>
      <c r="M67" s="23"/>
      <c r="N67" s="23"/>
      <c r="O67" s="29"/>
    </row>
    <row r="68" spans="1:15" s="22" customFormat="1" ht="12.5" x14ac:dyDescent="0.25">
      <c r="A68" s="67"/>
      <c r="B68" s="114" t="s">
        <v>669</v>
      </c>
      <c r="C68" s="114"/>
      <c r="D68" s="77">
        <v>2019</v>
      </c>
      <c r="E68" s="75">
        <v>3.8</v>
      </c>
      <c r="F68" s="75">
        <v>15.5</v>
      </c>
      <c r="G68" s="75">
        <v>45.4</v>
      </c>
      <c r="H68" s="75">
        <v>35.200000000000003</v>
      </c>
      <c r="I68" s="73">
        <v>16341</v>
      </c>
      <c r="J68" s="67"/>
      <c r="K68" s="67"/>
      <c r="L68" s="67"/>
      <c r="M68" s="23"/>
      <c r="N68" s="23"/>
      <c r="O68" s="29"/>
    </row>
    <row r="69" spans="1:15" s="22" customFormat="1" ht="12.5" x14ac:dyDescent="0.25">
      <c r="A69" s="67"/>
      <c r="B69" s="111" t="s">
        <v>270</v>
      </c>
      <c r="C69" s="112"/>
      <c r="D69" s="112"/>
      <c r="E69" s="112"/>
      <c r="F69" s="112"/>
      <c r="G69" s="112"/>
      <c r="H69" s="112"/>
      <c r="I69" s="113"/>
      <c r="J69" s="67"/>
      <c r="K69" s="67"/>
      <c r="L69" s="67"/>
      <c r="M69" s="23" t="s">
        <v>270</v>
      </c>
      <c r="N69" s="23"/>
      <c r="O69" s="29"/>
    </row>
    <row r="70" spans="1:15" s="22" customFormat="1" ht="12.5" x14ac:dyDescent="0.25">
      <c r="A70" s="67"/>
      <c r="B70" s="114" t="s">
        <v>669</v>
      </c>
      <c r="C70" s="114"/>
      <c r="D70" s="77">
        <v>2023</v>
      </c>
      <c r="E70" s="75">
        <v>1.5</v>
      </c>
      <c r="F70" s="75">
        <v>6.6</v>
      </c>
      <c r="G70" s="75">
        <v>30.7</v>
      </c>
      <c r="H70" s="75">
        <v>61.2</v>
      </c>
      <c r="I70" s="73">
        <v>16192</v>
      </c>
      <c r="J70" s="67"/>
      <c r="K70" s="67"/>
      <c r="L70" s="67"/>
      <c r="M70" s="23"/>
      <c r="N70" s="23"/>
      <c r="O70" s="29"/>
    </row>
    <row r="71" spans="1:15" s="22" customFormat="1" ht="12.5" x14ac:dyDescent="0.25">
      <c r="A71" s="67"/>
      <c r="B71" s="114" t="s">
        <v>669</v>
      </c>
      <c r="C71" s="114"/>
      <c r="D71" s="77">
        <v>2022</v>
      </c>
      <c r="E71" s="75">
        <v>1.6</v>
      </c>
      <c r="F71" s="75">
        <v>6.5</v>
      </c>
      <c r="G71" s="75">
        <v>30.7</v>
      </c>
      <c r="H71" s="75">
        <v>61.3</v>
      </c>
      <c r="I71" s="73">
        <v>16348</v>
      </c>
      <c r="J71" s="67"/>
      <c r="K71" s="67"/>
      <c r="L71" s="67"/>
      <c r="M71" s="23"/>
      <c r="N71" s="23"/>
      <c r="O71" s="29"/>
    </row>
    <row r="72" spans="1:15" s="22" customFormat="1" ht="12.5" x14ac:dyDescent="0.25">
      <c r="A72" s="67"/>
      <c r="B72" s="114" t="s">
        <v>669</v>
      </c>
      <c r="C72" s="114"/>
      <c r="D72" s="77">
        <v>2021</v>
      </c>
      <c r="E72" s="75">
        <v>1.8</v>
      </c>
      <c r="F72" s="75">
        <v>6.4</v>
      </c>
      <c r="G72" s="75">
        <v>29.1</v>
      </c>
      <c r="H72" s="75">
        <v>62.7</v>
      </c>
      <c r="I72" s="73">
        <v>16088</v>
      </c>
      <c r="J72" s="67"/>
      <c r="K72" s="67"/>
      <c r="L72" s="67"/>
      <c r="M72" s="23"/>
      <c r="N72" s="23"/>
      <c r="O72" s="29"/>
    </row>
    <row r="73" spans="1:15" s="22" customFormat="1" ht="12.5" x14ac:dyDescent="0.25">
      <c r="A73" s="67"/>
      <c r="B73" s="114" t="s">
        <v>669</v>
      </c>
      <c r="C73" s="114"/>
      <c r="D73" s="77">
        <v>2020</v>
      </c>
      <c r="E73" s="75">
        <v>1.7</v>
      </c>
      <c r="F73" s="75">
        <v>6.5</v>
      </c>
      <c r="G73" s="75">
        <v>29.3</v>
      </c>
      <c r="H73" s="75">
        <v>62.5</v>
      </c>
      <c r="I73" s="73">
        <v>16083</v>
      </c>
      <c r="J73" s="67"/>
      <c r="K73" s="67"/>
      <c r="L73" s="67"/>
      <c r="M73" s="23"/>
      <c r="N73" s="23"/>
      <c r="O73" s="29"/>
    </row>
    <row r="74" spans="1:15" s="22" customFormat="1" ht="12.5" x14ac:dyDescent="0.25">
      <c r="A74" s="67"/>
      <c r="B74" s="114" t="s">
        <v>669</v>
      </c>
      <c r="C74" s="114"/>
      <c r="D74" s="77">
        <v>2019</v>
      </c>
      <c r="E74" s="75">
        <v>1.6</v>
      </c>
      <c r="F74" s="75">
        <v>6.8</v>
      </c>
      <c r="G74" s="75">
        <v>29.5</v>
      </c>
      <c r="H74" s="75">
        <v>62.1</v>
      </c>
      <c r="I74" s="73">
        <v>16178</v>
      </c>
      <c r="J74" s="67"/>
      <c r="K74" s="67"/>
      <c r="L74" s="67"/>
      <c r="M74" s="23"/>
      <c r="N74" s="23"/>
      <c r="O74" s="29"/>
    </row>
    <row r="75" spans="1:15" s="22" customFormat="1" ht="12.5" x14ac:dyDescent="0.25">
      <c r="A75" s="67"/>
      <c r="B75" s="111" t="s">
        <v>271</v>
      </c>
      <c r="C75" s="112"/>
      <c r="D75" s="112"/>
      <c r="E75" s="112"/>
      <c r="F75" s="112"/>
      <c r="G75" s="112"/>
      <c r="H75" s="112"/>
      <c r="I75" s="113"/>
      <c r="J75" s="67"/>
      <c r="K75" s="67"/>
      <c r="L75" s="67"/>
      <c r="M75" s="23" t="s">
        <v>271</v>
      </c>
      <c r="N75" s="23"/>
      <c r="O75" s="29"/>
    </row>
    <row r="76" spans="1:15" s="22" customFormat="1" ht="12.5" x14ac:dyDescent="0.25">
      <c r="A76" s="67"/>
      <c r="B76" s="114" t="s">
        <v>669</v>
      </c>
      <c r="C76" s="114"/>
      <c r="D76" s="77">
        <v>2023</v>
      </c>
      <c r="E76" s="75">
        <v>5.5</v>
      </c>
      <c r="F76" s="75">
        <v>19.600000000000001</v>
      </c>
      <c r="G76" s="75">
        <v>41.2</v>
      </c>
      <c r="H76" s="75">
        <v>33.799999999999997</v>
      </c>
      <c r="I76" s="73">
        <v>16249</v>
      </c>
      <c r="J76" s="67"/>
      <c r="K76" s="67"/>
      <c r="L76" s="67"/>
      <c r="M76" s="23"/>
      <c r="N76" s="23"/>
      <c r="O76" s="29"/>
    </row>
    <row r="77" spans="1:15" s="22" customFormat="1" ht="12.5" x14ac:dyDescent="0.25">
      <c r="A77" s="67"/>
      <c r="B77" s="114" t="s">
        <v>669</v>
      </c>
      <c r="C77" s="114"/>
      <c r="D77" s="77">
        <v>2022</v>
      </c>
      <c r="E77" s="75">
        <v>6.7</v>
      </c>
      <c r="F77" s="75">
        <v>21.4</v>
      </c>
      <c r="G77" s="75">
        <v>40.200000000000003</v>
      </c>
      <c r="H77" s="75">
        <v>31.7</v>
      </c>
      <c r="I77" s="73">
        <v>16438</v>
      </c>
      <c r="J77" s="67"/>
      <c r="K77" s="67"/>
      <c r="L77" s="67"/>
      <c r="M77" s="23"/>
      <c r="N77" s="23"/>
      <c r="O77" s="29"/>
    </row>
    <row r="78" spans="1:15" s="22" customFormat="1" ht="12.75" customHeight="1" x14ac:dyDescent="0.25">
      <c r="A78" s="67"/>
      <c r="B78" s="114" t="s">
        <v>669</v>
      </c>
      <c r="C78" s="114"/>
      <c r="D78" s="77">
        <v>2021</v>
      </c>
      <c r="E78" s="75">
        <v>6.4</v>
      </c>
      <c r="F78" s="75">
        <v>21.4</v>
      </c>
      <c r="G78" s="75">
        <v>41</v>
      </c>
      <c r="H78" s="75">
        <v>31.1</v>
      </c>
      <c r="I78" s="73">
        <v>16188</v>
      </c>
      <c r="J78" s="67"/>
      <c r="K78" s="67"/>
      <c r="L78" s="67"/>
      <c r="M78" s="23"/>
      <c r="N78" s="23"/>
      <c r="O78" s="29"/>
    </row>
    <row r="79" spans="1:15" s="22" customFormat="1" ht="12.75" customHeight="1" x14ac:dyDescent="0.25">
      <c r="A79" s="67"/>
      <c r="B79" s="114" t="s">
        <v>669</v>
      </c>
      <c r="C79" s="114"/>
      <c r="D79" s="77">
        <v>2020</v>
      </c>
      <c r="E79" s="75">
        <v>7.4</v>
      </c>
      <c r="F79" s="75">
        <v>22.3</v>
      </c>
      <c r="G79" s="75">
        <v>41.1</v>
      </c>
      <c r="H79" s="75">
        <v>29.2</v>
      </c>
      <c r="I79" s="73">
        <v>16168</v>
      </c>
      <c r="J79" s="67"/>
      <c r="K79" s="67"/>
      <c r="L79" s="67"/>
      <c r="M79" s="23"/>
      <c r="N79" s="23"/>
      <c r="O79" s="29"/>
    </row>
    <row r="80" spans="1:15" s="22" customFormat="1" ht="12.75" customHeight="1" x14ac:dyDescent="0.25">
      <c r="A80" s="67"/>
      <c r="B80" s="114" t="s">
        <v>669</v>
      </c>
      <c r="C80" s="114"/>
      <c r="D80" s="77">
        <v>2019</v>
      </c>
      <c r="E80" s="75">
        <v>7.2</v>
      </c>
      <c r="F80" s="75">
        <v>21.5</v>
      </c>
      <c r="G80" s="75">
        <v>41.7</v>
      </c>
      <c r="H80" s="75">
        <v>29.6</v>
      </c>
      <c r="I80" s="73">
        <v>16257</v>
      </c>
      <c r="J80" s="67"/>
      <c r="K80" s="67"/>
      <c r="L80" s="67"/>
      <c r="M80" s="23"/>
      <c r="N80" s="23"/>
      <c r="O80" s="29"/>
    </row>
    <row r="81" spans="1:15" s="22" customFormat="1" ht="12.5" x14ac:dyDescent="0.25">
      <c r="A81" s="67"/>
      <c r="B81" s="111" t="s">
        <v>272</v>
      </c>
      <c r="C81" s="112"/>
      <c r="D81" s="112"/>
      <c r="E81" s="112"/>
      <c r="F81" s="112"/>
      <c r="G81" s="112"/>
      <c r="H81" s="112"/>
      <c r="I81" s="113"/>
      <c r="J81" s="67"/>
      <c r="K81" s="67"/>
      <c r="L81" s="67"/>
      <c r="M81" s="23" t="s">
        <v>272</v>
      </c>
      <c r="N81" s="23"/>
      <c r="O81" s="29"/>
    </row>
    <row r="82" spans="1:15" s="22" customFormat="1" ht="12.75" customHeight="1" x14ac:dyDescent="0.25">
      <c r="A82" s="67"/>
      <c r="B82" s="114" t="s">
        <v>669</v>
      </c>
      <c r="C82" s="114"/>
      <c r="D82" s="77">
        <v>2023</v>
      </c>
      <c r="E82" s="75">
        <v>2.2999999999999998</v>
      </c>
      <c r="F82" s="75">
        <v>10.7</v>
      </c>
      <c r="G82" s="75">
        <v>39.4</v>
      </c>
      <c r="H82" s="75">
        <v>47.6</v>
      </c>
      <c r="I82" s="73">
        <v>16347</v>
      </c>
      <c r="J82" s="67"/>
      <c r="K82" s="67"/>
      <c r="L82" s="67"/>
      <c r="M82" s="23"/>
      <c r="N82" s="23"/>
      <c r="O82" s="29"/>
    </row>
    <row r="83" spans="1:15" s="22" customFormat="1" ht="12.75" customHeight="1" x14ac:dyDescent="0.25">
      <c r="A83" s="67"/>
      <c r="B83" s="114" t="s">
        <v>669</v>
      </c>
      <c r="C83" s="114"/>
      <c r="D83" s="77">
        <v>2022</v>
      </c>
      <c r="E83" s="75">
        <v>3</v>
      </c>
      <c r="F83" s="75">
        <v>11.1</v>
      </c>
      <c r="G83" s="75">
        <v>38.9</v>
      </c>
      <c r="H83" s="75">
        <v>47</v>
      </c>
      <c r="I83" s="73">
        <v>16551</v>
      </c>
      <c r="J83" s="67"/>
      <c r="K83" s="67"/>
      <c r="L83" s="67"/>
      <c r="M83" s="23"/>
      <c r="N83" s="23"/>
      <c r="O83" s="29"/>
    </row>
    <row r="84" spans="1:15" s="22" customFormat="1" ht="12.75" customHeight="1" x14ac:dyDescent="0.25">
      <c r="A84" s="67"/>
      <c r="B84" s="114" t="s">
        <v>669</v>
      </c>
      <c r="C84" s="114"/>
      <c r="D84" s="77">
        <v>2021</v>
      </c>
      <c r="E84" s="75">
        <v>3</v>
      </c>
      <c r="F84" s="75">
        <v>11.5</v>
      </c>
      <c r="G84" s="75">
        <v>38.799999999999997</v>
      </c>
      <c r="H84" s="75">
        <v>46.7</v>
      </c>
      <c r="I84" s="73">
        <v>16267</v>
      </c>
      <c r="J84" s="67"/>
      <c r="K84" s="67"/>
      <c r="L84" s="67"/>
      <c r="M84" s="23"/>
      <c r="N84" s="23"/>
      <c r="O84" s="29"/>
    </row>
    <row r="85" spans="1:15" s="22" customFormat="1" ht="12.75" customHeight="1" x14ac:dyDescent="0.25">
      <c r="A85" s="67"/>
      <c r="B85" s="114" t="s">
        <v>669</v>
      </c>
      <c r="C85" s="114"/>
      <c r="D85" s="77">
        <v>2020</v>
      </c>
      <c r="E85" s="75">
        <v>3.5</v>
      </c>
      <c r="F85" s="75">
        <v>11.6</v>
      </c>
      <c r="G85" s="75">
        <v>38.4</v>
      </c>
      <c r="H85" s="75">
        <v>46.6</v>
      </c>
      <c r="I85" s="73">
        <v>16273</v>
      </c>
      <c r="J85" s="67"/>
      <c r="K85" s="67"/>
      <c r="L85" s="67"/>
      <c r="M85" s="23"/>
      <c r="N85" s="23"/>
      <c r="O85" s="29"/>
    </row>
    <row r="86" spans="1:15" s="22" customFormat="1" ht="12.75" customHeight="1" x14ac:dyDescent="0.25">
      <c r="A86" s="67"/>
      <c r="B86" s="114" t="s">
        <v>669</v>
      </c>
      <c r="C86" s="114"/>
      <c r="D86" s="77">
        <v>2019</v>
      </c>
      <c r="E86" s="75">
        <v>3.7</v>
      </c>
      <c r="F86" s="75">
        <v>11.6</v>
      </c>
      <c r="G86" s="75">
        <v>38.799999999999997</v>
      </c>
      <c r="H86" s="75">
        <v>45.8</v>
      </c>
      <c r="I86" s="73">
        <v>16358</v>
      </c>
      <c r="J86" s="67"/>
      <c r="K86" s="67"/>
      <c r="L86" s="67"/>
      <c r="M86" s="23"/>
      <c r="N86" s="23"/>
      <c r="O86" s="29"/>
    </row>
    <row r="87" spans="1:15" s="22" customFormat="1" ht="12.5" x14ac:dyDescent="0.25">
      <c r="A87" s="67"/>
      <c r="B87" s="111" t="s">
        <v>273</v>
      </c>
      <c r="C87" s="112"/>
      <c r="D87" s="112"/>
      <c r="E87" s="112"/>
      <c r="F87" s="112"/>
      <c r="G87" s="112"/>
      <c r="H87" s="112"/>
      <c r="I87" s="113"/>
      <c r="J87" s="67"/>
      <c r="K87" s="67"/>
      <c r="L87" s="67"/>
      <c r="M87" s="23" t="s">
        <v>273</v>
      </c>
      <c r="N87" s="23"/>
      <c r="O87" s="29"/>
    </row>
    <row r="88" spans="1:15" s="22" customFormat="1" ht="12.75" customHeight="1" x14ac:dyDescent="0.25">
      <c r="A88" s="67"/>
      <c r="B88" s="114" t="s">
        <v>669</v>
      </c>
      <c r="C88" s="114"/>
      <c r="D88" s="77">
        <v>2023</v>
      </c>
      <c r="E88" s="75">
        <v>3.2</v>
      </c>
      <c r="F88" s="75">
        <v>11.6</v>
      </c>
      <c r="G88" s="75">
        <v>39.4</v>
      </c>
      <c r="H88" s="75">
        <v>45.8</v>
      </c>
      <c r="I88" s="73">
        <v>16342</v>
      </c>
      <c r="J88" s="67"/>
      <c r="K88" s="67"/>
      <c r="L88" s="67"/>
      <c r="M88" s="23"/>
      <c r="N88" s="23"/>
      <c r="O88" s="29"/>
    </row>
    <row r="89" spans="1:15" s="22" customFormat="1" ht="12.75" customHeight="1" x14ac:dyDescent="0.25">
      <c r="A89" s="67"/>
      <c r="B89" s="114" t="s">
        <v>669</v>
      </c>
      <c r="C89" s="114"/>
      <c r="D89" s="77">
        <v>2022</v>
      </c>
      <c r="E89" s="75">
        <v>3.7</v>
      </c>
      <c r="F89" s="75">
        <v>12.1</v>
      </c>
      <c r="G89" s="75">
        <v>40.6</v>
      </c>
      <c r="H89" s="75">
        <v>43.7</v>
      </c>
      <c r="I89" s="73">
        <v>16546</v>
      </c>
      <c r="J89" s="67"/>
      <c r="K89" s="67"/>
      <c r="L89" s="67"/>
      <c r="M89" s="23"/>
      <c r="N89" s="23"/>
      <c r="O89" s="29"/>
    </row>
    <row r="90" spans="1:15" s="22" customFormat="1" ht="12.75" customHeight="1" x14ac:dyDescent="0.25">
      <c r="A90" s="67"/>
      <c r="B90" s="114" t="s">
        <v>669</v>
      </c>
      <c r="C90" s="114"/>
      <c r="D90" s="77">
        <v>2021</v>
      </c>
      <c r="E90" s="75">
        <v>3.9</v>
      </c>
      <c r="F90" s="75">
        <v>12.5</v>
      </c>
      <c r="G90" s="75">
        <v>38.799999999999997</v>
      </c>
      <c r="H90" s="75">
        <v>44.9</v>
      </c>
      <c r="I90" s="73">
        <v>16273</v>
      </c>
      <c r="J90" s="67"/>
      <c r="K90" s="67"/>
      <c r="L90" s="67"/>
      <c r="M90" s="23"/>
      <c r="N90" s="23"/>
      <c r="O90" s="29"/>
    </row>
    <row r="91" spans="1:15" s="22" customFormat="1" ht="12.75" customHeight="1" x14ac:dyDescent="0.25">
      <c r="A91" s="67"/>
      <c r="B91" s="114" t="s">
        <v>669</v>
      </c>
      <c r="C91" s="114"/>
      <c r="D91" s="77">
        <v>2020</v>
      </c>
      <c r="E91" s="75">
        <v>4.0999999999999996</v>
      </c>
      <c r="F91" s="75">
        <v>12.8</v>
      </c>
      <c r="G91" s="75">
        <v>39</v>
      </c>
      <c r="H91" s="75">
        <v>44.1</v>
      </c>
      <c r="I91" s="73">
        <v>16276</v>
      </c>
      <c r="J91" s="67"/>
      <c r="K91" s="67"/>
      <c r="L91" s="67"/>
      <c r="M91" s="23"/>
      <c r="N91" s="23"/>
      <c r="O91" s="29"/>
    </row>
    <row r="92" spans="1:15" s="22" customFormat="1" ht="12.75" customHeight="1" x14ac:dyDescent="0.25">
      <c r="A92" s="67"/>
      <c r="B92" s="114" t="s">
        <v>669</v>
      </c>
      <c r="C92" s="114"/>
      <c r="D92" s="77">
        <v>2019</v>
      </c>
      <c r="E92" s="75">
        <v>4.3</v>
      </c>
      <c r="F92" s="75">
        <v>12.6</v>
      </c>
      <c r="G92" s="75">
        <v>38.4</v>
      </c>
      <c r="H92" s="75">
        <v>44.7</v>
      </c>
      <c r="I92" s="73">
        <v>16359</v>
      </c>
      <c r="J92" s="67"/>
      <c r="K92" s="67"/>
      <c r="L92" s="67"/>
      <c r="M92" s="23"/>
      <c r="N92" s="23"/>
      <c r="O92" s="29"/>
    </row>
    <row r="93" spans="1:15" s="22" customFormat="1" ht="12.5" x14ac:dyDescent="0.25">
      <c r="A93" s="67"/>
      <c r="B93" s="111" t="s">
        <v>274</v>
      </c>
      <c r="C93" s="112"/>
      <c r="D93" s="112"/>
      <c r="E93" s="112"/>
      <c r="F93" s="112"/>
      <c r="G93" s="112"/>
      <c r="H93" s="112"/>
      <c r="I93" s="113"/>
      <c r="J93" s="67"/>
      <c r="K93" s="67"/>
      <c r="L93" s="67"/>
      <c r="M93" s="23" t="s">
        <v>274</v>
      </c>
      <c r="N93" s="23"/>
      <c r="O93" s="29"/>
    </row>
    <row r="94" spans="1:15" s="22" customFormat="1" ht="12.75" customHeight="1" x14ac:dyDescent="0.25">
      <c r="A94" s="67"/>
      <c r="B94" s="114" t="s">
        <v>669</v>
      </c>
      <c r="C94" s="114"/>
      <c r="D94" s="77">
        <v>2023</v>
      </c>
      <c r="E94" s="75">
        <v>2.4</v>
      </c>
      <c r="F94" s="75">
        <v>12</v>
      </c>
      <c r="G94" s="75">
        <v>41.1</v>
      </c>
      <c r="H94" s="75">
        <v>44.5</v>
      </c>
      <c r="I94" s="73">
        <v>16305</v>
      </c>
      <c r="J94" s="67"/>
      <c r="K94" s="67"/>
      <c r="L94" s="67"/>
      <c r="M94" s="23"/>
      <c r="N94" s="23"/>
      <c r="O94" s="29"/>
    </row>
    <row r="95" spans="1:15" s="22" customFormat="1" ht="12.75" customHeight="1" x14ac:dyDescent="0.25">
      <c r="A95" s="67"/>
      <c r="B95" s="114" t="s">
        <v>669</v>
      </c>
      <c r="C95" s="114"/>
      <c r="D95" s="77">
        <v>2022</v>
      </c>
      <c r="E95" s="75">
        <v>2.7</v>
      </c>
      <c r="F95" s="75">
        <v>12.5</v>
      </c>
      <c r="G95" s="75">
        <v>40.4</v>
      </c>
      <c r="H95" s="75">
        <v>44.4</v>
      </c>
      <c r="I95" s="73">
        <v>16515</v>
      </c>
      <c r="J95" s="67"/>
      <c r="K95" s="67"/>
      <c r="L95" s="67"/>
      <c r="M95" s="23"/>
      <c r="N95" s="23"/>
      <c r="O95" s="29"/>
    </row>
    <row r="96" spans="1:15" s="22" customFormat="1" ht="12.75" customHeight="1" x14ac:dyDescent="0.25">
      <c r="A96" s="67"/>
      <c r="B96" s="114" t="s">
        <v>669</v>
      </c>
      <c r="C96" s="114"/>
      <c r="D96" s="77">
        <v>2021</v>
      </c>
      <c r="E96" s="75">
        <v>2.7</v>
      </c>
      <c r="F96" s="75">
        <v>12.5</v>
      </c>
      <c r="G96" s="75">
        <v>40.700000000000003</v>
      </c>
      <c r="H96" s="75">
        <v>44.1</v>
      </c>
      <c r="I96" s="73">
        <v>16201</v>
      </c>
      <c r="J96" s="67"/>
      <c r="K96" s="67"/>
      <c r="L96" s="67"/>
      <c r="M96" s="23"/>
      <c r="N96" s="23"/>
      <c r="O96" s="29"/>
    </row>
    <row r="97" spans="1:15" s="22" customFormat="1" ht="12.75" customHeight="1" x14ac:dyDescent="0.25">
      <c r="A97" s="67"/>
      <c r="B97" s="114" t="s">
        <v>669</v>
      </c>
      <c r="C97" s="114"/>
      <c r="D97" s="77">
        <v>2020</v>
      </c>
      <c r="E97" s="75">
        <v>3.2</v>
      </c>
      <c r="F97" s="75">
        <v>12.8</v>
      </c>
      <c r="G97" s="75">
        <v>40</v>
      </c>
      <c r="H97" s="75">
        <v>43.9</v>
      </c>
      <c r="I97" s="73">
        <v>16210</v>
      </c>
      <c r="J97" s="67"/>
      <c r="K97" s="67"/>
      <c r="L97" s="67"/>
      <c r="M97" s="23"/>
      <c r="N97" s="23"/>
      <c r="O97" s="29"/>
    </row>
    <row r="98" spans="1:15" s="22" customFormat="1" ht="12.75" customHeight="1" x14ac:dyDescent="0.25">
      <c r="A98" s="67"/>
      <c r="B98" s="114" t="s">
        <v>669</v>
      </c>
      <c r="C98" s="114"/>
      <c r="D98" s="77">
        <v>2019</v>
      </c>
      <c r="E98" s="75">
        <v>2.8</v>
      </c>
      <c r="F98" s="75">
        <v>12.8</v>
      </c>
      <c r="G98" s="75">
        <v>40.4</v>
      </c>
      <c r="H98" s="75">
        <v>44</v>
      </c>
      <c r="I98" s="73">
        <v>16305</v>
      </c>
      <c r="J98" s="67"/>
      <c r="K98" s="67"/>
      <c r="L98" s="67"/>
      <c r="M98" s="23"/>
      <c r="N98" s="23"/>
      <c r="O98" s="29"/>
    </row>
    <row r="99" spans="1:15" s="22" customFormat="1" ht="12.5" x14ac:dyDescent="0.25">
      <c r="A99" s="67"/>
      <c r="B99" s="111" t="s">
        <v>275</v>
      </c>
      <c r="C99" s="112"/>
      <c r="D99" s="112"/>
      <c r="E99" s="112"/>
      <c r="F99" s="112"/>
      <c r="G99" s="112"/>
      <c r="H99" s="112"/>
      <c r="I99" s="113"/>
      <c r="J99" s="67"/>
      <c r="K99" s="67"/>
      <c r="L99" s="67"/>
      <c r="M99" s="23" t="s">
        <v>275</v>
      </c>
      <c r="N99" s="23"/>
      <c r="O99" s="29"/>
    </row>
    <row r="100" spans="1:15" s="22" customFormat="1" ht="12.75" customHeight="1" x14ac:dyDescent="0.25">
      <c r="A100" s="67"/>
      <c r="B100" s="114" t="s">
        <v>669</v>
      </c>
      <c r="C100" s="114"/>
      <c r="D100" s="77">
        <v>2023</v>
      </c>
      <c r="E100" s="75">
        <v>3.3</v>
      </c>
      <c r="F100" s="75">
        <v>12</v>
      </c>
      <c r="G100" s="75">
        <v>38.1</v>
      </c>
      <c r="H100" s="75">
        <v>46.6</v>
      </c>
      <c r="I100" s="73">
        <v>16342</v>
      </c>
      <c r="J100" s="67"/>
      <c r="K100" s="67"/>
      <c r="L100" s="67"/>
      <c r="M100" s="23"/>
      <c r="N100" s="23"/>
      <c r="O100" s="29"/>
    </row>
    <row r="101" spans="1:15" s="22" customFormat="1" ht="12.5" x14ac:dyDescent="0.25">
      <c r="A101" s="67"/>
      <c r="B101" s="114" t="s">
        <v>669</v>
      </c>
      <c r="C101" s="114"/>
      <c r="D101" s="77">
        <v>2022</v>
      </c>
      <c r="E101" s="75">
        <v>4</v>
      </c>
      <c r="F101" s="75">
        <v>12.6</v>
      </c>
      <c r="G101" s="75">
        <v>38.700000000000003</v>
      </c>
      <c r="H101" s="75">
        <v>44.6</v>
      </c>
      <c r="I101" s="73">
        <v>16583</v>
      </c>
      <c r="J101" s="67"/>
      <c r="K101" s="67"/>
      <c r="L101" s="67"/>
      <c r="M101" s="23"/>
      <c r="N101" s="23"/>
      <c r="O101" s="29"/>
    </row>
    <row r="102" spans="1:15" s="22" customFormat="1" ht="12.5" x14ac:dyDescent="0.25">
      <c r="A102" s="67"/>
      <c r="B102" s="114" t="s">
        <v>669</v>
      </c>
      <c r="C102" s="114"/>
      <c r="D102" s="77">
        <v>2021</v>
      </c>
      <c r="E102" s="75">
        <v>4.5999999999999996</v>
      </c>
      <c r="F102" s="75">
        <v>14.3</v>
      </c>
      <c r="G102" s="75">
        <v>37.799999999999997</v>
      </c>
      <c r="H102" s="75">
        <v>43.3</v>
      </c>
      <c r="I102" s="73">
        <v>16284</v>
      </c>
      <c r="J102" s="67"/>
      <c r="K102" s="67"/>
      <c r="L102" s="67"/>
      <c r="M102" s="23"/>
      <c r="N102" s="23"/>
      <c r="O102" s="29"/>
    </row>
    <row r="103" spans="1:15" s="22" customFormat="1" ht="12.5" x14ac:dyDescent="0.25">
      <c r="A103" s="67"/>
      <c r="B103" s="114" t="s">
        <v>669</v>
      </c>
      <c r="C103" s="114"/>
      <c r="D103" s="77">
        <v>2020</v>
      </c>
      <c r="E103" s="75">
        <v>5.6</v>
      </c>
      <c r="F103" s="75">
        <v>14.5</v>
      </c>
      <c r="G103" s="75">
        <v>37.9</v>
      </c>
      <c r="H103" s="75">
        <v>42.1</v>
      </c>
      <c r="I103" s="73">
        <v>16292</v>
      </c>
      <c r="J103" s="67"/>
      <c r="K103" s="67"/>
      <c r="L103" s="67"/>
      <c r="M103" s="23"/>
      <c r="N103" s="23"/>
      <c r="O103" s="29"/>
    </row>
    <row r="104" spans="1:15" s="22" customFormat="1" ht="12.5" x14ac:dyDescent="0.25">
      <c r="A104" s="67"/>
      <c r="B104" s="114" t="s">
        <v>669</v>
      </c>
      <c r="C104" s="114"/>
      <c r="D104" s="77">
        <v>2019</v>
      </c>
      <c r="E104" s="75">
        <v>6</v>
      </c>
      <c r="F104" s="75">
        <v>15.4</v>
      </c>
      <c r="G104" s="75">
        <v>37.9</v>
      </c>
      <c r="H104" s="75">
        <v>40.700000000000003</v>
      </c>
      <c r="I104" s="73">
        <v>16364</v>
      </c>
      <c r="J104" s="67"/>
      <c r="K104" s="67"/>
      <c r="L104" s="67"/>
      <c r="M104" s="23"/>
      <c r="N104" s="23"/>
      <c r="O104" s="29"/>
    </row>
    <row r="105" spans="1:15" s="22" customFormat="1" ht="12.5" x14ac:dyDescent="0.25">
      <c r="A105" s="67"/>
      <c r="B105" s="111" t="s">
        <v>276</v>
      </c>
      <c r="C105" s="112"/>
      <c r="D105" s="112"/>
      <c r="E105" s="112"/>
      <c r="F105" s="112"/>
      <c r="G105" s="112"/>
      <c r="H105" s="112"/>
      <c r="I105" s="113"/>
      <c r="J105" s="67"/>
      <c r="K105" s="67"/>
      <c r="L105" s="67"/>
      <c r="M105" s="23" t="s">
        <v>276</v>
      </c>
      <c r="N105" s="23"/>
      <c r="O105" s="29"/>
    </row>
    <row r="106" spans="1:15" x14ac:dyDescent="0.3">
      <c r="A106" s="67"/>
      <c r="B106" s="114" t="s">
        <v>669</v>
      </c>
      <c r="C106" s="114"/>
      <c r="D106" s="77">
        <v>2023</v>
      </c>
      <c r="E106" s="75">
        <v>1.2</v>
      </c>
      <c r="F106" s="75">
        <v>6.6</v>
      </c>
      <c r="G106" s="75">
        <v>36.6</v>
      </c>
      <c r="H106" s="75">
        <v>55.6</v>
      </c>
      <c r="I106" s="73">
        <v>16329</v>
      </c>
      <c r="J106" s="67"/>
      <c r="K106" s="67"/>
      <c r="L106" s="67"/>
    </row>
    <row r="107" spans="1:15" x14ac:dyDescent="0.3">
      <c r="A107" s="67"/>
      <c r="B107" s="114" t="s">
        <v>669</v>
      </c>
      <c r="C107" s="114"/>
      <c r="D107" s="77">
        <v>2022</v>
      </c>
      <c r="E107" s="75">
        <v>1.7</v>
      </c>
      <c r="F107" s="75">
        <v>7.3</v>
      </c>
      <c r="G107" s="75">
        <v>37.299999999999997</v>
      </c>
      <c r="H107" s="75">
        <v>53.7</v>
      </c>
      <c r="I107" s="73">
        <v>16534</v>
      </c>
      <c r="J107" s="67"/>
      <c r="K107" s="67"/>
      <c r="L107" s="67"/>
    </row>
    <row r="108" spans="1:15" x14ac:dyDescent="0.3">
      <c r="A108" s="67"/>
      <c r="B108" s="114" t="s">
        <v>669</v>
      </c>
      <c r="C108" s="114"/>
      <c r="D108" s="77">
        <v>2021</v>
      </c>
      <c r="E108" s="75">
        <v>2</v>
      </c>
      <c r="F108" s="75">
        <v>8.4</v>
      </c>
      <c r="G108" s="75">
        <v>36.4</v>
      </c>
      <c r="H108" s="75">
        <v>53.2</v>
      </c>
      <c r="I108" s="73">
        <v>16259</v>
      </c>
      <c r="J108" s="67"/>
      <c r="K108" s="67"/>
      <c r="L108" s="67"/>
    </row>
    <row r="109" spans="1:15" x14ac:dyDescent="0.3">
      <c r="A109" s="67"/>
      <c r="B109" s="114" t="s">
        <v>669</v>
      </c>
      <c r="C109" s="114"/>
      <c r="D109" s="77">
        <v>2020</v>
      </c>
      <c r="E109" s="75">
        <v>2</v>
      </c>
      <c r="F109" s="75">
        <v>8.3000000000000007</v>
      </c>
      <c r="G109" s="75">
        <v>36.9</v>
      </c>
      <c r="H109" s="75">
        <v>52.8</v>
      </c>
      <c r="I109" s="73">
        <v>16254</v>
      </c>
      <c r="J109" s="67"/>
      <c r="K109" s="67"/>
      <c r="L109" s="67"/>
    </row>
    <row r="110" spans="1:15" x14ac:dyDescent="0.3">
      <c r="A110" s="67"/>
      <c r="B110" s="114" t="s">
        <v>669</v>
      </c>
      <c r="C110" s="114"/>
      <c r="D110" s="77">
        <v>2019</v>
      </c>
      <c r="E110" s="75">
        <v>2.2000000000000002</v>
      </c>
      <c r="F110" s="75">
        <v>8</v>
      </c>
      <c r="G110" s="75">
        <v>37.6</v>
      </c>
      <c r="H110" s="75">
        <v>52.2</v>
      </c>
      <c r="I110" s="73">
        <v>16320</v>
      </c>
      <c r="J110" s="67"/>
      <c r="K110" s="67"/>
      <c r="L110" s="67"/>
    </row>
    <row r="111" spans="1:15" x14ac:dyDescent="0.3">
      <c r="A111" s="67"/>
      <c r="B111" s="111" t="s">
        <v>277</v>
      </c>
      <c r="C111" s="112"/>
      <c r="D111" s="112"/>
      <c r="E111" s="112"/>
      <c r="F111" s="112"/>
      <c r="G111" s="112"/>
      <c r="H111" s="112"/>
      <c r="I111" s="113"/>
      <c r="J111" s="67"/>
      <c r="K111" s="67"/>
      <c r="L111" s="67"/>
      <c r="M111" s="27" t="s">
        <v>277</v>
      </c>
    </row>
    <row r="112" spans="1:15" x14ac:dyDescent="0.3">
      <c r="A112" s="67"/>
      <c r="B112" s="114" t="s">
        <v>669</v>
      </c>
      <c r="C112" s="114"/>
      <c r="D112" s="77">
        <v>2023</v>
      </c>
      <c r="E112" s="75">
        <v>1.4</v>
      </c>
      <c r="F112" s="75">
        <v>8.3000000000000007</v>
      </c>
      <c r="G112" s="75">
        <v>41.6</v>
      </c>
      <c r="H112" s="75">
        <v>48.7</v>
      </c>
      <c r="I112" s="73">
        <v>16275</v>
      </c>
      <c r="J112" s="67"/>
      <c r="K112" s="67"/>
      <c r="L112" s="67"/>
    </row>
    <row r="113" spans="1:13" x14ac:dyDescent="0.3">
      <c r="A113" s="67"/>
      <c r="B113" s="114" t="s">
        <v>669</v>
      </c>
      <c r="C113" s="114"/>
      <c r="D113" s="77">
        <v>2022</v>
      </c>
      <c r="E113" s="75">
        <v>1.7</v>
      </c>
      <c r="F113" s="75">
        <v>9.4</v>
      </c>
      <c r="G113" s="75">
        <v>41.1</v>
      </c>
      <c r="H113" s="75">
        <v>47.7</v>
      </c>
      <c r="I113" s="73">
        <v>16480</v>
      </c>
      <c r="J113" s="67"/>
      <c r="K113" s="67"/>
      <c r="L113" s="67"/>
    </row>
    <row r="114" spans="1:13" x14ac:dyDescent="0.3">
      <c r="A114" s="67"/>
      <c r="B114" s="114" t="s">
        <v>669</v>
      </c>
      <c r="C114" s="114"/>
      <c r="D114" s="77">
        <v>2021</v>
      </c>
      <c r="E114" s="75">
        <v>1.9</v>
      </c>
      <c r="F114" s="75">
        <v>9.6</v>
      </c>
      <c r="G114" s="75">
        <v>41.5</v>
      </c>
      <c r="H114" s="75">
        <v>47</v>
      </c>
      <c r="I114" s="73">
        <v>16182</v>
      </c>
      <c r="J114" s="67"/>
      <c r="K114" s="67"/>
      <c r="L114" s="67"/>
    </row>
    <row r="115" spans="1:13" x14ac:dyDescent="0.3">
      <c r="A115" s="67"/>
      <c r="B115" s="114" t="s">
        <v>669</v>
      </c>
      <c r="C115" s="114"/>
      <c r="D115" s="77">
        <v>2020</v>
      </c>
      <c r="E115" s="75">
        <v>2.2000000000000002</v>
      </c>
      <c r="F115" s="75">
        <v>10.199999999999999</v>
      </c>
      <c r="G115" s="75">
        <v>42.8</v>
      </c>
      <c r="H115" s="75">
        <v>44.8</v>
      </c>
      <c r="I115" s="73">
        <v>16167</v>
      </c>
      <c r="J115" s="67"/>
      <c r="K115" s="67"/>
      <c r="L115" s="67"/>
    </row>
    <row r="116" spans="1:13" x14ac:dyDescent="0.3">
      <c r="A116" s="67"/>
      <c r="B116" s="114" t="s">
        <v>669</v>
      </c>
      <c r="C116" s="114"/>
      <c r="D116" s="77">
        <v>2019</v>
      </c>
      <c r="E116" s="75">
        <v>2.4</v>
      </c>
      <c r="F116" s="75">
        <v>11.4</v>
      </c>
      <c r="G116" s="75">
        <v>43.3</v>
      </c>
      <c r="H116" s="75">
        <v>42.9</v>
      </c>
      <c r="I116" s="73">
        <v>16185</v>
      </c>
      <c r="J116" s="67"/>
      <c r="K116" s="67"/>
      <c r="L116" s="67"/>
    </row>
    <row r="117" spans="1:13" x14ac:dyDescent="0.3">
      <c r="A117" s="67"/>
      <c r="B117" s="111" t="s">
        <v>278</v>
      </c>
      <c r="C117" s="112"/>
      <c r="D117" s="112"/>
      <c r="E117" s="112"/>
      <c r="F117" s="112"/>
      <c r="G117" s="112"/>
      <c r="H117" s="112"/>
      <c r="I117" s="113"/>
      <c r="J117" s="67"/>
      <c r="K117" s="67"/>
      <c r="L117" s="67"/>
      <c r="M117" s="27" t="s">
        <v>278</v>
      </c>
    </row>
    <row r="118" spans="1:13" x14ac:dyDescent="0.3">
      <c r="A118" s="67"/>
      <c r="B118" s="114" t="s">
        <v>669</v>
      </c>
      <c r="C118" s="114"/>
      <c r="D118" s="77">
        <v>2023</v>
      </c>
      <c r="E118" s="75">
        <v>0.8</v>
      </c>
      <c r="F118" s="75">
        <v>4.5</v>
      </c>
      <c r="G118" s="75">
        <v>34.700000000000003</v>
      </c>
      <c r="H118" s="75">
        <v>60</v>
      </c>
      <c r="I118" s="73">
        <v>16295</v>
      </c>
      <c r="J118" s="67"/>
      <c r="K118" s="67"/>
      <c r="L118" s="67"/>
    </row>
    <row r="119" spans="1:13" x14ac:dyDescent="0.3">
      <c r="A119" s="67"/>
      <c r="B119" s="114" t="s">
        <v>669</v>
      </c>
      <c r="C119" s="114"/>
      <c r="D119" s="77">
        <v>2022</v>
      </c>
      <c r="E119" s="75">
        <v>1</v>
      </c>
      <c r="F119" s="75">
        <v>5.3</v>
      </c>
      <c r="G119" s="75">
        <v>35</v>
      </c>
      <c r="H119" s="75">
        <v>58.6</v>
      </c>
      <c r="I119" s="73">
        <v>16486</v>
      </c>
      <c r="J119" s="67"/>
      <c r="K119" s="67"/>
      <c r="L119" s="67"/>
    </row>
    <row r="120" spans="1:13" x14ac:dyDescent="0.3">
      <c r="A120" s="67"/>
      <c r="B120" s="114" t="s">
        <v>669</v>
      </c>
      <c r="C120" s="114"/>
      <c r="D120" s="77">
        <v>2021</v>
      </c>
      <c r="E120" s="75">
        <v>1.2</v>
      </c>
      <c r="F120" s="75">
        <v>5.4</v>
      </c>
      <c r="G120" s="75">
        <v>34.799999999999997</v>
      </c>
      <c r="H120" s="75">
        <v>58.6</v>
      </c>
      <c r="I120" s="73">
        <v>16191</v>
      </c>
      <c r="J120" s="67"/>
      <c r="K120" s="67"/>
      <c r="L120" s="67"/>
    </row>
    <row r="121" spans="1:13" x14ac:dyDescent="0.3">
      <c r="A121" s="67"/>
      <c r="B121" s="114" t="s">
        <v>669</v>
      </c>
      <c r="C121" s="114"/>
      <c r="D121" s="77">
        <v>2020</v>
      </c>
      <c r="E121" s="75">
        <v>1.2</v>
      </c>
      <c r="F121" s="75">
        <v>5.8</v>
      </c>
      <c r="G121" s="75">
        <v>34.6</v>
      </c>
      <c r="H121" s="75">
        <v>58.3</v>
      </c>
      <c r="I121" s="73">
        <v>16198</v>
      </c>
      <c r="J121" s="67"/>
      <c r="K121" s="67"/>
      <c r="L121" s="67"/>
    </row>
    <row r="122" spans="1:13" x14ac:dyDescent="0.3">
      <c r="A122" s="67"/>
      <c r="B122" s="114" t="s">
        <v>669</v>
      </c>
      <c r="C122" s="114"/>
      <c r="D122" s="77">
        <v>2019</v>
      </c>
      <c r="E122" s="75">
        <v>1.2</v>
      </c>
      <c r="F122" s="75">
        <v>5.5</v>
      </c>
      <c r="G122" s="75">
        <v>35.6</v>
      </c>
      <c r="H122" s="75">
        <v>57.7</v>
      </c>
      <c r="I122" s="73">
        <v>16221</v>
      </c>
      <c r="J122" s="67"/>
      <c r="K122" s="67"/>
      <c r="L122" s="67"/>
    </row>
    <row r="123" spans="1:13" x14ac:dyDescent="0.3">
      <c r="A123" s="67"/>
      <c r="B123" s="67"/>
      <c r="C123" s="67"/>
      <c r="D123" s="67"/>
      <c r="E123" s="67"/>
      <c r="F123" s="67"/>
      <c r="G123" s="67"/>
      <c r="H123" s="67"/>
      <c r="I123" s="67"/>
      <c r="J123" s="67"/>
      <c r="K123" s="67"/>
      <c r="L123" s="67"/>
    </row>
    <row r="124" spans="1:13" hidden="1" x14ac:dyDescent="0.3">
      <c r="A124" s="67"/>
      <c r="B124" s="67"/>
      <c r="C124" s="67"/>
      <c r="D124" s="67"/>
      <c r="E124" s="67"/>
      <c r="F124" s="67"/>
      <c r="G124" s="67"/>
      <c r="H124" s="67"/>
      <c r="I124" s="67"/>
      <c r="J124" s="67"/>
      <c r="K124" s="67"/>
      <c r="L124" s="67"/>
    </row>
    <row r="125" spans="1:13" hidden="1" x14ac:dyDescent="0.3">
      <c r="A125" s="67"/>
      <c r="B125" s="67"/>
      <c r="C125" s="67"/>
      <c r="D125" s="67"/>
      <c r="E125" s="67"/>
      <c r="F125" s="67"/>
      <c r="G125" s="67"/>
      <c r="H125" s="67"/>
      <c r="I125" s="67"/>
      <c r="J125" s="67"/>
      <c r="K125" s="67"/>
      <c r="L125" s="67"/>
    </row>
    <row r="126" spans="1:13" hidden="1" x14ac:dyDescent="0.3">
      <c r="A126" s="67"/>
      <c r="B126" s="67"/>
      <c r="C126" s="67"/>
      <c r="D126" s="67"/>
      <c r="E126" s="67"/>
      <c r="F126" s="67"/>
      <c r="G126" s="67"/>
      <c r="H126" s="67"/>
      <c r="I126" s="67"/>
      <c r="J126" s="67"/>
      <c r="K126" s="67"/>
      <c r="L126" s="67"/>
    </row>
    <row r="127" spans="1:13" hidden="1" x14ac:dyDescent="0.3">
      <c r="A127" s="67"/>
      <c r="B127" s="67"/>
      <c r="C127" s="67"/>
      <c r="D127" s="67"/>
      <c r="E127" s="67"/>
      <c r="F127" s="67"/>
      <c r="G127" s="67"/>
      <c r="H127" s="67"/>
      <c r="I127" s="67"/>
      <c r="J127" s="67"/>
      <c r="K127" s="67"/>
      <c r="L127" s="67"/>
    </row>
    <row r="128" spans="1:13"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aongakoeVNfwwIADnLGgrwpVHDMbDedfAUMUJuZu5YouMOvI6Tb/NIWuTTJE8s4zz+/DGuVWgJuH7vIk45SAIw==" saltValue="hzVkEUElPcX2bAOMGKKOdA==" spinCount="100000" sheet="1" objects="1" scenarios="1"/>
  <mergeCells count="114">
    <mergeCell ref="A1:B2"/>
    <mergeCell ref="C1:J1"/>
    <mergeCell ref="C2:K2"/>
    <mergeCell ref="B5:K5"/>
    <mergeCell ref="E7:I7"/>
    <mergeCell ref="B8:C8"/>
    <mergeCell ref="B17:K17"/>
    <mergeCell ref="E19:I19"/>
    <mergeCell ref="B20:C20"/>
    <mergeCell ref="B21:J21"/>
    <mergeCell ref="B22:C22"/>
    <mergeCell ref="B23:C23"/>
    <mergeCell ref="B9:J9"/>
    <mergeCell ref="B10:C10"/>
    <mergeCell ref="B11:C11"/>
    <mergeCell ref="B12:C12"/>
    <mergeCell ref="B13:C13"/>
    <mergeCell ref="B14:C14"/>
    <mergeCell ref="B30:C30"/>
    <mergeCell ref="B31:C31"/>
    <mergeCell ref="B32:C32"/>
    <mergeCell ref="B35:K35"/>
    <mergeCell ref="E37:H37"/>
    <mergeCell ref="B38:C38"/>
    <mergeCell ref="B24:C24"/>
    <mergeCell ref="B25:C25"/>
    <mergeCell ref="B26:C26"/>
    <mergeCell ref="B27:J27"/>
    <mergeCell ref="B28:C28"/>
    <mergeCell ref="B29:C29"/>
    <mergeCell ref="B45:I45"/>
    <mergeCell ref="B46:C46"/>
    <mergeCell ref="B47:C47"/>
    <mergeCell ref="B48:C48"/>
    <mergeCell ref="B49:C49"/>
    <mergeCell ref="B50:C50"/>
    <mergeCell ref="B39:I39"/>
    <mergeCell ref="B40:C40"/>
    <mergeCell ref="B41:C41"/>
    <mergeCell ref="B42:C42"/>
    <mergeCell ref="B43:C43"/>
    <mergeCell ref="B44:C44"/>
    <mergeCell ref="B57:I57"/>
    <mergeCell ref="B58:C58"/>
    <mergeCell ref="B59:C59"/>
    <mergeCell ref="B60:C60"/>
    <mergeCell ref="B61:C61"/>
    <mergeCell ref="B62:C62"/>
    <mergeCell ref="B51:I51"/>
    <mergeCell ref="B52:C52"/>
    <mergeCell ref="B53:C53"/>
    <mergeCell ref="B54:C54"/>
    <mergeCell ref="B55:C55"/>
    <mergeCell ref="B56:C56"/>
    <mergeCell ref="B69:I69"/>
    <mergeCell ref="B70:C70"/>
    <mergeCell ref="B71:C71"/>
    <mergeCell ref="B72:C72"/>
    <mergeCell ref="B73:C73"/>
    <mergeCell ref="B74:C74"/>
    <mergeCell ref="B63:I63"/>
    <mergeCell ref="B64:C64"/>
    <mergeCell ref="B65:C65"/>
    <mergeCell ref="B66:C66"/>
    <mergeCell ref="B67:C67"/>
    <mergeCell ref="B68:C68"/>
    <mergeCell ref="B81:I81"/>
    <mergeCell ref="B82:C82"/>
    <mergeCell ref="B83:C83"/>
    <mergeCell ref="B84:C84"/>
    <mergeCell ref="B85:C85"/>
    <mergeCell ref="B86:C86"/>
    <mergeCell ref="B75:I75"/>
    <mergeCell ref="B76:C76"/>
    <mergeCell ref="B77:C77"/>
    <mergeCell ref="B78:C78"/>
    <mergeCell ref="B79:C79"/>
    <mergeCell ref="B80:C80"/>
    <mergeCell ref="B93:I93"/>
    <mergeCell ref="B94:C94"/>
    <mergeCell ref="B95:C95"/>
    <mergeCell ref="B96:C96"/>
    <mergeCell ref="B97:C97"/>
    <mergeCell ref="B98:C98"/>
    <mergeCell ref="B87:I87"/>
    <mergeCell ref="B88:C88"/>
    <mergeCell ref="B89:C89"/>
    <mergeCell ref="B90:C90"/>
    <mergeCell ref="B91:C91"/>
    <mergeCell ref="B92:C92"/>
    <mergeCell ref="B105:I105"/>
    <mergeCell ref="B106:C106"/>
    <mergeCell ref="B107:C107"/>
    <mergeCell ref="B108:C108"/>
    <mergeCell ref="B109:C109"/>
    <mergeCell ref="B110:C110"/>
    <mergeCell ref="B99:I99"/>
    <mergeCell ref="B100:C100"/>
    <mergeCell ref="B101:C101"/>
    <mergeCell ref="B102:C102"/>
    <mergeCell ref="B103:C103"/>
    <mergeCell ref="B104:C104"/>
    <mergeCell ref="B117:I117"/>
    <mergeCell ref="B118:C118"/>
    <mergeCell ref="B119:C119"/>
    <mergeCell ref="B120:C120"/>
    <mergeCell ref="B121:C121"/>
    <mergeCell ref="B122:C122"/>
    <mergeCell ref="B111:I111"/>
    <mergeCell ref="B112:C112"/>
    <mergeCell ref="B113:C113"/>
    <mergeCell ref="B114:C114"/>
    <mergeCell ref="B115:C115"/>
    <mergeCell ref="B116:C116"/>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0A5F-E3A7-4305-A74D-4010775E0EBF}">
  <sheetPr codeName="Sheet18"/>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671</v>
      </c>
      <c r="B1" s="109"/>
      <c r="C1" s="110" t="s">
        <v>219</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52" x14ac:dyDescent="0.3">
      <c r="A5" s="68"/>
      <c r="B5" s="108" t="s">
        <v>590</v>
      </c>
      <c r="C5" s="108"/>
      <c r="D5" s="108"/>
      <c r="E5" s="108"/>
      <c r="F5" s="108"/>
      <c r="G5" s="108"/>
      <c r="H5" s="108"/>
      <c r="I5" s="108"/>
      <c r="J5" s="108"/>
      <c r="K5" s="108"/>
      <c r="L5" s="68"/>
      <c r="M5" s="26" t="s">
        <v>590</v>
      </c>
      <c r="N5" s="26"/>
      <c r="O5" s="30"/>
    </row>
    <row r="6" spans="1:15" s="22" customFormat="1" ht="12.5" x14ac:dyDescent="0.25">
      <c r="A6" s="67"/>
      <c r="B6" s="67"/>
      <c r="C6" s="67"/>
      <c r="D6" s="67"/>
      <c r="E6" s="67"/>
      <c r="F6" s="67"/>
      <c r="G6" s="67"/>
      <c r="H6" s="67"/>
      <c r="I6" s="67"/>
      <c r="J6" s="67"/>
      <c r="K6" s="67"/>
      <c r="L6" s="67"/>
      <c r="M6" s="23"/>
      <c r="N6" s="23"/>
      <c r="O6" s="29"/>
    </row>
    <row r="7" spans="1:15" s="22" customFormat="1" x14ac:dyDescent="0.3">
      <c r="A7" s="67"/>
      <c r="B7" s="67"/>
      <c r="C7" s="67"/>
      <c r="D7" s="67"/>
      <c r="E7" s="115" t="s">
        <v>586</v>
      </c>
      <c r="F7" s="115"/>
      <c r="G7" s="115"/>
      <c r="H7" s="115"/>
      <c r="I7" s="67"/>
      <c r="J7" s="67"/>
      <c r="K7" s="67"/>
      <c r="L7" s="67"/>
      <c r="M7" s="23"/>
      <c r="N7" s="23"/>
      <c r="O7" s="29"/>
    </row>
    <row r="8" spans="1:15" s="22" customFormat="1" ht="29" customHeight="1" x14ac:dyDescent="0.3">
      <c r="A8" s="67"/>
      <c r="B8" s="116" t="s">
        <v>23</v>
      </c>
      <c r="C8" s="116"/>
      <c r="D8" s="76" t="s">
        <v>587</v>
      </c>
      <c r="E8" s="76" t="s">
        <v>262</v>
      </c>
      <c r="F8" s="76" t="s">
        <v>263</v>
      </c>
      <c r="G8" s="76" t="s">
        <v>264</v>
      </c>
      <c r="H8" s="76" t="s">
        <v>265</v>
      </c>
      <c r="I8" s="76" t="s">
        <v>22</v>
      </c>
      <c r="J8" s="67"/>
      <c r="K8" s="67"/>
      <c r="L8" s="67"/>
      <c r="M8" s="23"/>
      <c r="N8" s="23"/>
      <c r="O8" s="29"/>
    </row>
    <row r="9" spans="1:15" s="22" customFormat="1" ht="12.5" x14ac:dyDescent="0.25">
      <c r="A9" s="67"/>
      <c r="B9" s="111" t="s">
        <v>279</v>
      </c>
      <c r="C9" s="112"/>
      <c r="D9" s="112"/>
      <c r="E9" s="112"/>
      <c r="F9" s="112"/>
      <c r="G9" s="112"/>
      <c r="H9" s="112"/>
      <c r="I9" s="113"/>
      <c r="J9" s="67"/>
      <c r="K9" s="67"/>
      <c r="L9" s="67"/>
      <c r="M9" s="23" t="s">
        <v>279</v>
      </c>
      <c r="N9" s="23"/>
      <c r="O9" s="29"/>
    </row>
    <row r="10" spans="1:15" s="22" customFormat="1" ht="12.5" x14ac:dyDescent="0.25">
      <c r="A10" s="67"/>
      <c r="B10" s="114" t="s">
        <v>669</v>
      </c>
      <c r="C10" s="114"/>
      <c r="D10" s="77">
        <v>2023</v>
      </c>
      <c r="E10" s="75">
        <v>3.1</v>
      </c>
      <c r="F10" s="75">
        <v>9.5</v>
      </c>
      <c r="G10" s="75">
        <v>31.6</v>
      </c>
      <c r="H10" s="75">
        <v>55.8</v>
      </c>
      <c r="I10" s="73">
        <v>12458</v>
      </c>
      <c r="J10" s="67"/>
      <c r="K10" s="67"/>
      <c r="L10" s="67"/>
      <c r="M10" s="23"/>
      <c r="N10" s="23"/>
      <c r="O10" s="29"/>
    </row>
    <row r="11" spans="1:15" s="22" customFormat="1" ht="12.5" x14ac:dyDescent="0.25">
      <c r="A11" s="67"/>
      <c r="B11" s="114" t="s">
        <v>669</v>
      </c>
      <c r="C11" s="114"/>
      <c r="D11" s="77">
        <v>2022</v>
      </c>
      <c r="E11" s="75">
        <v>3.4</v>
      </c>
      <c r="F11" s="75">
        <v>10</v>
      </c>
      <c r="G11" s="75">
        <v>31.1</v>
      </c>
      <c r="H11" s="75">
        <v>55.4</v>
      </c>
      <c r="I11" s="73">
        <v>12234</v>
      </c>
      <c r="J11" s="67"/>
      <c r="K11" s="67"/>
      <c r="L11" s="67"/>
      <c r="M11" s="23"/>
      <c r="N11" s="23"/>
      <c r="O11" s="29"/>
    </row>
    <row r="12" spans="1:15" s="25" customFormat="1" x14ac:dyDescent="0.25">
      <c r="A12" s="67"/>
      <c r="B12" s="114" t="s">
        <v>669</v>
      </c>
      <c r="C12" s="114"/>
      <c r="D12" s="77">
        <v>2021</v>
      </c>
      <c r="E12" s="75">
        <v>3.2</v>
      </c>
      <c r="F12" s="75">
        <v>9.1</v>
      </c>
      <c r="G12" s="75">
        <v>31.2</v>
      </c>
      <c r="H12" s="75">
        <v>56.5</v>
      </c>
      <c r="I12" s="73">
        <v>11947</v>
      </c>
      <c r="J12" s="67"/>
      <c r="K12" s="67"/>
      <c r="L12" s="67"/>
      <c r="M12" s="26"/>
      <c r="N12" s="26"/>
      <c r="O12" s="30"/>
    </row>
    <row r="13" spans="1:15" s="25" customFormat="1" x14ac:dyDescent="0.25">
      <c r="A13" s="67"/>
      <c r="B13" s="114" t="s">
        <v>669</v>
      </c>
      <c r="C13" s="114"/>
      <c r="D13" s="77">
        <v>2020</v>
      </c>
      <c r="E13" s="75">
        <v>3.5</v>
      </c>
      <c r="F13" s="75">
        <v>9.1999999999999993</v>
      </c>
      <c r="G13" s="75">
        <v>31.2</v>
      </c>
      <c r="H13" s="75">
        <v>56</v>
      </c>
      <c r="I13" s="73">
        <v>12041</v>
      </c>
      <c r="J13" s="67"/>
      <c r="K13" s="67"/>
      <c r="L13" s="67"/>
      <c r="M13" s="26"/>
      <c r="N13" s="26"/>
      <c r="O13" s="30"/>
    </row>
    <row r="14" spans="1:15" s="25" customFormat="1" x14ac:dyDescent="0.25">
      <c r="A14" s="67"/>
      <c r="B14" s="114" t="s">
        <v>669</v>
      </c>
      <c r="C14" s="114"/>
      <c r="D14" s="77">
        <v>2019</v>
      </c>
      <c r="E14" s="75">
        <v>3.7</v>
      </c>
      <c r="F14" s="75">
        <v>9</v>
      </c>
      <c r="G14" s="75">
        <v>31.2</v>
      </c>
      <c r="H14" s="75">
        <v>56.2</v>
      </c>
      <c r="I14" s="73">
        <v>12006</v>
      </c>
      <c r="J14" s="67"/>
      <c r="K14" s="67"/>
      <c r="L14" s="67"/>
      <c r="M14" s="26"/>
      <c r="N14" s="26"/>
      <c r="O14" s="30"/>
    </row>
    <row r="15" spans="1:15" s="22" customFormat="1" ht="12.5" x14ac:dyDescent="0.25">
      <c r="A15" s="67"/>
      <c r="B15" s="111" t="s">
        <v>280</v>
      </c>
      <c r="C15" s="112"/>
      <c r="D15" s="112"/>
      <c r="E15" s="112"/>
      <c r="F15" s="112"/>
      <c r="G15" s="112"/>
      <c r="H15" s="112"/>
      <c r="I15" s="113"/>
      <c r="J15" s="67"/>
      <c r="K15" s="67"/>
      <c r="L15" s="67"/>
      <c r="M15" s="23" t="s">
        <v>280</v>
      </c>
      <c r="N15" s="23"/>
      <c r="O15" s="29"/>
    </row>
    <row r="16" spans="1:15" s="22" customFormat="1" ht="12.5" x14ac:dyDescent="0.25">
      <c r="A16" s="67"/>
      <c r="B16" s="114" t="s">
        <v>669</v>
      </c>
      <c r="C16" s="114"/>
      <c r="D16" s="77">
        <v>2023</v>
      </c>
      <c r="E16" s="75">
        <v>3.7</v>
      </c>
      <c r="F16" s="75">
        <v>10.6</v>
      </c>
      <c r="G16" s="75">
        <v>30.9</v>
      </c>
      <c r="H16" s="75">
        <v>54.8</v>
      </c>
      <c r="I16" s="73">
        <v>15775</v>
      </c>
      <c r="J16" s="67"/>
      <c r="K16" s="67"/>
      <c r="L16" s="67"/>
      <c r="M16" s="23"/>
      <c r="N16" s="23"/>
      <c r="O16" s="29"/>
    </row>
    <row r="17" spans="1:15" s="22" customFormat="1" ht="12.5" x14ac:dyDescent="0.25">
      <c r="A17" s="67"/>
      <c r="B17" s="114" t="s">
        <v>669</v>
      </c>
      <c r="C17" s="114"/>
      <c r="D17" s="77">
        <v>2022</v>
      </c>
      <c r="E17" s="75">
        <v>3.8</v>
      </c>
      <c r="F17" s="75">
        <v>11.4</v>
      </c>
      <c r="G17" s="75">
        <v>32.299999999999997</v>
      </c>
      <c r="H17" s="75">
        <v>52.6</v>
      </c>
      <c r="I17" s="73">
        <v>15878</v>
      </c>
      <c r="J17" s="67"/>
      <c r="K17" s="67"/>
      <c r="L17" s="67"/>
      <c r="M17" s="23"/>
      <c r="N17" s="23"/>
      <c r="O17" s="29"/>
    </row>
    <row r="18" spans="1:15" s="22" customFormat="1" ht="12.5" x14ac:dyDescent="0.25">
      <c r="A18" s="67"/>
      <c r="B18" s="114" t="s">
        <v>669</v>
      </c>
      <c r="C18" s="114"/>
      <c r="D18" s="77">
        <v>2021</v>
      </c>
      <c r="E18" s="75">
        <v>3.6</v>
      </c>
      <c r="F18" s="75">
        <v>10.8</v>
      </c>
      <c r="G18" s="75">
        <v>31.1</v>
      </c>
      <c r="H18" s="75">
        <v>54.5</v>
      </c>
      <c r="I18" s="73">
        <v>15544</v>
      </c>
      <c r="J18" s="67"/>
      <c r="K18" s="67"/>
      <c r="L18" s="67"/>
      <c r="M18" s="23"/>
      <c r="N18" s="23"/>
      <c r="O18" s="29"/>
    </row>
    <row r="19" spans="1:15" s="22" customFormat="1" ht="12.5" x14ac:dyDescent="0.25">
      <c r="A19" s="67"/>
      <c r="B19" s="114" t="s">
        <v>669</v>
      </c>
      <c r="C19" s="114"/>
      <c r="D19" s="77">
        <v>2020</v>
      </c>
      <c r="E19" s="75">
        <v>4.0999999999999996</v>
      </c>
      <c r="F19" s="75">
        <v>10.6</v>
      </c>
      <c r="G19" s="75">
        <v>30.9</v>
      </c>
      <c r="H19" s="75">
        <v>54.4</v>
      </c>
      <c r="I19" s="73">
        <v>15823</v>
      </c>
      <c r="J19" s="67"/>
      <c r="K19" s="67"/>
      <c r="L19" s="67"/>
      <c r="M19" s="23"/>
      <c r="N19" s="23"/>
      <c r="O19" s="29"/>
    </row>
    <row r="20" spans="1:15" s="22" customFormat="1" ht="12.5" x14ac:dyDescent="0.25">
      <c r="A20" s="67"/>
      <c r="B20" s="114" t="s">
        <v>669</v>
      </c>
      <c r="C20" s="114"/>
      <c r="D20" s="77">
        <v>2019</v>
      </c>
      <c r="E20" s="75">
        <v>4</v>
      </c>
      <c r="F20" s="75">
        <v>12</v>
      </c>
      <c r="G20" s="75">
        <v>31.4</v>
      </c>
      <c r="H20" s="75">
        <v>52.6</v>
      </c>
      <c r="I20" s="73">
        <v>15816</v>
      </c>
      <c r="J20" s="67"/>
      <c r="K20" s="67"/>
      <c r="L20" s="67"/>
      <c r="M20" s="23"/>
      <c r="N20" s="23"/>
      <c r="O20" s="29"/>
    </row>
    <row r="21" spans="1:15" s="22" customFormat="1" ht="12.5" x14ac:dyDescent="0.25">
      <c r="A21" s="67"/>
      <c r="B21" s="111" t="s">
        <v>281</v>
      </c>
      <c r="C21" s="112"/>
      <c r="D21" s="112"/>
      <c r="E21" s="112"/>
      <c r="F21" s="112"/>
      <c r="G21" s="112"/>
      <c r="H21" s="112"/>
      <c r="I21" s="113"/>
      <c r="J21" s="67"/>
      <c r="K21" s="67"/>
      <c r="L21" s="67"/>
      <c r="M21" s="23" t="s">
        <v>281</v>
      </c>
      <c r="N21" s="23"/>
      <c r="O21" s="29"/>
    </row>
    <row r="22" spans="1:15" s="22" customFormat="1" ht="12.5" x14ac:dyDescent="0.25">
      <c r="A22" s="67"/>
      <c r="B22" s="114" t="s">
        <v>669</v>
      </c>
      <c r="C22" s="114"/>
      <c r="D22" s="77">
        <v>2023</v>
      </c>
      <c r="E22" s="75">
        <v>1.6</v>
      </c>
      <c r="F22" s="75">
        <v>6</v>
      </c>
      <c r="G22" s="75">
        <v>27.4</v>
      </c>
      <c r="H22" s="75">
        <v>65</v>
      </c>
      <c r="I22" s="73">
        <v>16446</v>
      </c>
      <c r="J22" s="67"/>
      <c r="K22" s="67"/>
      <c r="L22" s="67"/>
      <c r="M22" s="23"/>
      <c r="N22" s="23"/>
      <c r="O22" s="29"/>
    </row>
    <row r="23" spans="1:15" s="22" customFormat="1" ht="12.5" x14ac:dyDescent="0.25">
      <c r="A23" s="67"/>
      <c r="B23" s="114" t="s">
        <v>669</v>
      </c>
      <c r="C23" s="114"/>
      <c r="D23" s="77">
        <v>2022</v>
      </c>
      <c r="E23" s="75">
        <v>2</v>
      </c>
      <c r="F23" s="75">
        <v>7.2</v>
      </c>
      <c r="G23" s="75">
        <v>29.1</v>
      </c>
      <c r="H23" s="75">
        <v>61.7</v>
      </c>
      <c r="I23" s="73">
        <v>16662</v>
      </c>
      <c r="J23" s="67"/>
      <c r="K23" s="67"/>
      <c r="L23" s="67"/>
      <c r="M23" s="23"/>
      <c r="N23" s="23"/>
      <c r="O23" s="29"/>
    </row>
    <row r="24" spans="1:15" s="22" customFormat="1" ht="12.5" x14ac:dyDescent="0.25">
      <c r="A24" s="67"/>
      <c r="B24" s="114" t="s">
        <v>669</v>
      </c>
      <c r="C24" s="114"/>
      <c r="D24" s="77">
        <v>2021</v>
      </c>
      <c r="E24" s="75">
        <v>2.1</v>
      </c>
      <c r="F24" s="75">
        <v>6.5</v>
      </c>
      <c r="G24" s="75">
        <v>26.6</v>
      </c>
      <c r="H24" s="75">
        <v>64.8</v>
      </c>
      <c r="I24" s="73">
        <v>16285</v>
      </c>
      <c r="J24" s="67"/>
      <c r="K24" s="67"/>
      <c r="L24" s="67"/>
      <c r="M24" s="23"/>
      <c r="N24" s="23"/>
      <c r="O24" s="29"/>
    </row>
    <row r="25" spans="1:15" s="22" customFormat="1" ht="12.5" x14ac:dyDescent="0.25">
      <c r="A25" s="67"/>
      <c r="B25" s="114" t="s">
        <v>669</v>
      </c>
      <c r="C25" s="114"/>
      <c r="D25" s="77">
        <v>2020</v>
      </c>
      <c r="E25" s="75">
        <v>2.2000000000000002</v>
      </c>
      <c r="F25" s="75">
        <v>6.8</v>
      </c>
      <c r="G25" s="75">
        <v>28</v>
      </c>
      <c r="H25" s="75">
        <v>63</v>
      </c>
      <c r="I25" s="73">
        <v>16397</v>
      </c>
      <c r="J25" s="67"/>
      <c r="K25" s="67"/>
      <c r="L25" s="67"/>
      <c r="M25" s="23"/>
      <c r="N25" s="23"/>
      <c r="O25" s="29"/>
    </row>
    <row r="26" spans="1:15" s="22" customFormat="1" ht="12.5" x14ac:dyDescent="0.25">
      <c r="A26" s="67"/>
      <c r="B26" s="114" t="s">
        <v>669</v>
      </c>
      <c r="C26" s="114"/>
      <c r="D26" s="77">
        <v>2019</v>
      </c>
      <c r="E26" s="75">
        <v>2.1</v>
      </c>
      <c r="F26" s="75">
        <v>6.9</v>
      </c>
      <c r="G26" s="75">
        <v>29</v>
      </c>
      <c r="H26" s="75">
        <v>61.9</v>
      </c>
      <c r="I26" s="73">
        <v>16490</v>
      </c>
      <c r="J26" s="67"/>
      <c r="K26" s="67"/>
      <c r="L26" s="67"/>
      <c r="M26" s="23"/>
      <c r="N26" s="23"/>
      <c r="O26" s="29"/>
    </row>
    <row r="27" spans="1:15" s="22" customFormat="1" ht="12.5" x14ac:dyDescent="0.25">
      <c r="A27" s="67"/>
      <c r="B27" s="111" t="s">
        <v>282</v>
      </c>
      <c r="C27" s="112"/>
      <c r="D27" s="112"/>
      <c r="E27" s="112"/>
      <c r="F27" s="112"/>
      <c r="G27" s="112"/>
      <c r="H27" s="112"/>
      <c r="I27" s="113"/>
      <c r="J27" s="67"/>
      <c r="K27" s="67"/>
      <c r="L27" s="67"/>
      <c r="M27" s="23" t="s">
        <v>282</v>
      </c>
      <c r="N27" s="23"/>
      <c r="O27" s="29"/>
    </row>
    <row r="28" spans="1:15" s="22" customFormat="1" ht="12.5" x14ac:dyDescent="0.25">
      <c r="A28" s="67"/>
      <c r="B28" s="114" t="s">
        <v>669</v>
      </c>
      <c r="C28" s="114"/>
      <c r="D28" s="77">
        <v>2023</v>
      </c>
      <c r="E28" s="75">
        <v>4.3</v>
      </c>
      <c r="F28" s="75">
        <v>13.6</v>
      </c>
      <c r="G28" s="75">
        <v>35.4</v>
      </c>
      <c r="H28" s="75">
        <v>46.7</v>
      </c>
      <c r="I28" s="73">
        <v>14959</v>
      </c>
      <c r="J28" s="67"/>
      <c r="K28" s="67"/>
      <c r="L28" s="67"/>
      <c r="M28" s="23"/>
      <c r="N28" s="23"/>
      <c r="O28" s="29"/>
    </row>
    <row r="29" spans="1:15" s="22" customFormat="1" ht="12.5" x14ac:dyDescent="0.25">
      <c r="A29" s="67"/>
      <c r="B29" s="114" t="s">
        <v>669</v>
      </c>
      <c r="C29" s="114"/>
      <c r="D29" s="77">
        <v>2022</v>
      </c>
      <c r="E29" s="75">
        <v>5.5</v>
      </c>
      <c r="F29" s="75">
        <v>15.2</v>
      </c>
      <c r="G29" s="75">
        <v>36.799999999999997</v>
      </c>
      <c r="H29" s="75">
        <v>42.6</v>
      </c>
      <c r="I29" s="73">
        <v>14843</v>
      </c>
      <c r="J29" s="67"/>
      <c r="K29" s="67"/>
      <c r="L29" s="67"/>
      <c r="M29" s="23"/>
      <c r="N29" s="23"/>
      <c r="O29" s="29"/>
    </row>
    <row r="30" spans="1:15" s="22" customFormat="1" ht="12.5" x14ac:dyDescent="0.25">
      <c r="A30" s="67"/>
      <c r="B30" s="114" t="s">
        <v>669</v>
      </c>
      <c r="C30" s="114"/>
      <c r="D30" s="77">
        <v>2021</v>
      </c>
      <c r="E30" s="75">
        <v>5.0999999999999996</v>
      </c>
      <c r="F30" s="75">
        <v>14.8</v>
      </c>
      <c r="G30" s="75">
        <v>35.799999999999997</v>
      </c>
      <c r="H30" s="75">
        <v>44.4</v>
      </c>
      <c r="I30" s="73">
        <v>14464</v>
      </c>
      <c r="J30" s="67"/>
      <c r="K30" s="67"/>
      <c r="L30" s="67"/>
      <c r="M30" s="23"/>
      <c r="N30" s="23"/>
      <c r="O30" s="29"/>
    </row>
    <row r="31" spans="1:15" s="22" customFormat="1" ht="12.5" x14ac:dyDescent="0.25">
      <c r="A31" s="67"/>
      <c r="B31" s="114" t="s">
        <v>669</v>
      </c>
      <c r="C31" s="114"/>
      <c r="D31" s="77">
        <v>2020</v>
      </c>
      <c r="E31" s="75">
        <v>6.3</v>
      </c>
      <c r="F31" s="75">
        <v>16.2</v>
      </c>
      <c r="G31" s="75">
        <v>35.799999999999997</v>
      </c>
      <c r="H31" s="75">
        <v>41.7</v>
      </c>
      <c r="I31" s="73">
        <v>14525</v>
      </c>
      <c r="J31" s="67"/>
      <c r="K31" s="67"/>
      <c r="L31" s="67"/>
      <c r="M31" s="23"/>
      <c r="N31" s="23"/>
      <c r="O31" s="29"/>
    </row>
    <row r="32" spans="1:15" s="22" customFormat="1" ht="12.5" x14ac:dyDescent="0.25">
      <c r="A32" s="67"/>
      <c r="B32" s="114" t="s">
        <v>669</v>
      </c>
      <c r="C32" s="114"/>
      <c r="D32" s="77">
        <v>2019</v>
      </c>
      <c r="E32" s="75">
        <v>5.8</v>
      </c>
      <c r="F32" s="75">
        <v>16.100000000000001</v>
      </c>
      <c r="G32" s="75">
        <v>35.9</v>
      </c>
      <c r="H32" s="75">
        <v>42.1</v>
      </c>
      <c r="I32" s="73">
        <v>14805</v>
      </c>
      <c r="J32" s="67"/>
      <c r="K32" s="67"/>
      <c r="L32" s="67"/>
      <c r="M32" s="23"/>
      <c r="N32" s="23"/>
      <c r="O32" s="29"/>
    </row>
    <row r="33" spans="1:15" s="22" customFormat="1" ht="12.5" x14ac:dyDescent="0.25">
      <c r="A33" s="67"/>
      <c r="B33" s="111" t="s">
        <v>283</v>
      </c>
      <c r="C33" s="112"/>
      <c r="D33" s="112"/>
      <c r="E33" s="112"/>
      <c r="F33" s="112"/>
      <c r="G33" s="112"/>
      <c r="H33" s="112"/>
      <c r="I33" s="113"/>
      <c r="J33" s="67"/>
      <c r="K33" s="67"/>
      <c r="L33" s="67"/>
      <c r="M33" s="23" t="s">
        <v>283</v>
      </c>
      <c r="N33" s="23"/>
      <c r="O33" s="29"/>
    </row>
    <row r="34" spans="1:15" s="22" customFormat="1" ht="12.5" x14ac:dyDescent="0.25">
      <c r="A34" s="67"/>
      <c r="B34" s="114" t="s">
        <v>669</v>
      </c>
      <c r="C34" s="114"/>
      <c r="D34" s="77">
        <v>2023</v>
      </c>
      <c r="E34" s="75">
        <v>6.9</v>
      </c>
      <c r="F34" s="75">
        <v>14.2</v>
      </c>
      <c r="G34" s="75">
        <v>33.299999999999997</v>
      </c>
      <c r="H34" s="75">
        <v>45.6</v>
      </c>
      <c r="I34" s="73">
        <v>16446</v>
      </c>
      <c r="J34" s="67"/>
      <c r="K34" s="67"/>
      <c r="L34" s="67"/>
      <c r="M34" s="23"/>
      <c r="N34" s="23"/>
      <c r="O34" s="29"/>
    </row>
    <row r="35" spans="1:15" s="22" customFormat="1" ht="12.5" x14ac:dyDescent="0.25">
      <c r="A35" s="67"/>
      <c r="B35" s="114" t="s">
        <v>669</v>
      </c>
      <c r="C35" s="114"/>
      <c r="D35" s="77">
        <v>2022</v>
      </c>
      <c r="E35" s="75">
        <v>7.6</v>
      </c>
      <c r="F35" s="75">
        <v>15.5</v>
      </c>
      <c r="G35" s="75">
        <v>33.4</v>
      </c>
      <c r="H35" s="75">
        <v>43.6</v>
      </c>
      <c r="I35" s="73">
        <v>16646</v>
      </c>
      <c r="J35" s="67"/>
      <c r="K35" s="67"/>
      <c r="L35" s="67"/>
      <c r="M35" s="23"/>
      <c r="N35" s="23"/>
      <c r="O35" s="29"/>
    </row>
    <row r="36" spans="1:15" s="22" customFormat="1" ht="12.5" x14ac:dyDescent="0.25">
      <c r="A36" s="67"/>
      <c r="B36" s="114" t="s">
        <v>669</v>
      </c>
      <c r="C36" s="114"/>
      <c r="D36" s="77">
        <v>2021</v>
      </c>
      <c r="E36" s="75">
        <v>6.9</v>
      </c>
      <c r="F36" s="75">
        <v>14.4</v>
      </c>
      <c r="G36" s="75">
        <v>32.5</v>
      </c>
      <c r="H36" s="75">
        <v>46.3</v>
      </c>
      <c r="I36" s="73">
        <v>16258</v>
      </c>
      <c r="J36" s="67"/>
      <c r="K36" s="67"/>
      <c r="L36" s="67"/>
      <c r="M36" s="23"/>
      <c r="N36" s="23"/>
      <c r="O36" s="29"/>
    </row>
    <row r="37" spans="1:15" s="22" customFormat="1" ht="12.5" x14ac:dyDescent="0.25">
      <c r="A37" s="67"/>
      <c r="B37" s="114" t="s">
        <v>669</v>
      </c>
      <c r="C37" s="114"/>
      <c r="D37" s="77">
        <v>2020</v>
      </c>
      <c r="E37" s="75">
        <v>7</v>
      </c>
      <c r="F37" s="75">
        <v>14.3</v>
      </c>
      <c r="G37" s="75">
        <v>32.299999999999997</v>
      </c>
      <c r="H37" s="75">
        <v>46.3</v>
      </c>
      <c r="I37" s="73">
        <v>16402</v>
      </c>
      <c r="J37" s="67"/>
      <c r="K37" s="67"/>
      <c r="L37" s="67"/>
      <c r="M37" s="23"/>
      <c r="N37" s="23"/>
      <c r="O37" s="29"/>
    </row>
    <row r="38" spans="1:15" s="22" customFormat="1" ht="12.5" x14ac:dyDescent="0.25">
      <c r="A38" s="67"/>
      <c r="B38" s="114" t="s">
        <v>669</v>
      </c>
      <c r="C38" s="114"/>
      <c r="D38" s="77">
        <v>2019</v>
      </c>
      <c r="E38" s="75">
        <v>7.1</v>
      </c>
      <c r="F38" s="75">
        <v>14</v>
      </c>
      <c r="G38" s="75">
        <v>33</v>
      </c>
      <c r="H38" s="75">
        <v>45.9</v>
      </c>
      <c r="I38" s="73">
        <v>16484</v>
      </c>
      <c r="J38" s="67"/>
      <c r="K38" s="67"/>
      <c r="L38" s="67"/>
      <c r="M38" s="23"/>
      <c r="N38" s="23"/>
      <c r="O38" s="29"/>
    </row>
    <row r="39" spans="1:15" s="22" customFormat="1" ht="12.5" x14ac:dyDescent="0.25">
      <c r="A39" s="67"/>
      <c r="B39" s="111" t="s">
        <v>284</v>
      </c>
      <c r="C39" s="112"/>
      <c r="D39" s="112"/>
      <c r="E39" s="112"/>
      <c r="F39" s="112"/>
      <c r="G39" s="112"/>
      <c r="H39" s="112"/>
      <c r="I39" s="113"/>
      <c r="J39" s="67"/>
      <c r="K39" s="67"/>
      <c r="L39" s="67"/>
      <c r="M39" s="23" t="s">
        <v>284</v>
      </c>
      <c r="N39" s="23"/>
      <c r="O39" s="29"/>
    </row>
    <row r="40" spans="1:15" s="22" customFormat="1" ht="12.5" x14ac:dyDescent="0.25">
      <c r="A40" s="67"/>
      <c r="B40" s="114" t="s">
        <v>669</v>
      </c>
      <c r="C40" s="114"/>
      <c r="D40" s="77">
        <v>2023</v>
      </c>
      <c r="E40" s="75">
        <v>2.6</v>
      </c>
      <c r="F40" s="75">
        <v>9</v>
      </c>
      <c r="G40" s="75">
        <v>31.7</v>
      </c>
      <c r="H40" s="75">
        <v>56.7</v>
      </c>
      <c r="I40" s="73">
        <v>16443</v>
      </c>
      <c r="J40" s="67"/>
      <c r="K40" s="67"/>
      <c r="L40" s="67"/>
      <c r="M40" s="23"/>
      <c r="N40" s="23"/>
      <c r="O40" s="29"/>
    </row>
    <row r="41" spans="1:15" s="22" customFormat="1" ht="12.5" x14ac:dyDescent="0.25">
      <c r="A41" s="67"/>
      <c r="B41" s="114" t="s">
        <v>669</v>
      </c>
      <c r="C41" s="114"/>
      <c r="D41" s="77">
        <v>2022</v>
      </c>
      <c r="E41" s="75">
        <v>3.6</v>
      </c>
      <c r="F41" s="75">
        <v>10.5</v>
      </c>
      <c r="G41" s="75">
        <v>32.6</v>
      </c>
      <c r="H41" s="75">
        <v>53.3</v>
      </c>
      <c r="I41" s="73">
        <v>16639</v>
      </c>
      <c r="J41" s="67"/>
      <c r="K41" s="67"/>
      <c r="L41" s="67"/>
      <c r="M41" s="23"/>
      <c r="N41" s="23"/>
      <c r="O41" s="29"/>
    </row>
    <row r="42" spans="1:15" s="22" customFormat="1" ht="12.5" x14ac:dyDescent="0.25">
      <c r="A42" s="67"/>
      <c r="B42" s="114" t="s">
        <v>669</v>
      </c>
      <c r="C42" s="114"/>
      <c r="D42" s="77">
        <v>2021</v>
      </c>
      <c r="E42" s="75">
        <v>2.9</v>
      </c>
      <c r="F42" s="75">
        <v>9</v>
      </c>
      <c r="G42" s="75">
        <v>31.4</v>
      </c>
      <c r="H42" s="75">
        <v>56.7</v>
      </c>
      <c r="I42" s="73">
        <v>16258</v>
      </c>
      <c r="J42" s="67"/>
      <c r="K42" s="67"/>
      <c r="L42" s="67"/>
      <c r="M42" s="23"/>
      <c r="N42" s="23"/>
      <c r="O42" s="29"/>
    </row>
    <row r="43" spans="1:15" s="22" customFormat="1" ht="12.5" x14ac:dyDescent="0.25">
      <c r="A43" s="67"/>
      <c r="B43" s="114" t="s">
        <v>669</v>
      </c>
      <c r="C43" s="114"/>
      <c r="D43" s="77">
        <v>2020</v>
      </c>
      <c r="E43" s="75">
        <v>3.2</v>
      </c>
      <c r="F43" s="75">
        <v>9.5</v>
      </c>
      <c r="G43" s="75">
        <v>31.6</v>
      </c>
      <c r="H43" s="75">
        <v>55.7</v>
      </c>
      <c r="I43" s="73">
        <v>16399</v>
      </c>
      <c r="J43" s="67"/>
      <c r="K43" s="67"/>
      <c r="L43" s="67"/>
      <c r="M43" s="23"/>
      <c r="N43" s="23"/>
      <c r="O43" s="29"/>
    </row>
    <row r="44" spans="1:15" s="22" customFormat="1" ht="12.5" x14ac:dyDescent="0.25">
      <c r="A44" s="67"/>
      <c r="B44" s="114" t="s">
        <v>669</v>
      </c>
      <c r="C44" s="114"/>
      <c r="D44" s="77">
        <v>2019</v>
      </c>
      <c r="E44" s="75">
        <v>3.2</v>
      </c>
      <c r="F44" s="75">
        <v>10.4</v>
      </c>
      <c r="G44" s="75">
        <v>32.799999999999997</v>
      </c>
      <c r="H44" s="75">
        <v>53.6</v>
      </c>
      <c r="I44" s="73">
        <v>16483</v>
      </c>
      <c r="J44" s="67"/>
      <c r="K44" s="67"/>
      <c r="L44" s="67"/>
      <c r="M44" s="23"/>
      <c r="N44" s="23"/>
      <c r="O44" s="29"/>
    </row>
    <row r="45" spans="1:15" s="22" customFormat="1" ht="12.5" x14ac:dyDescent="0.25">
      <c r="A45" s="67"/>
      <c r="B45" s="111" t="s">
        <v>285</v>
      </c>
      <c r="C45" s="112"/>
      <c r="D45" s="112"/>
      <c r="E45" s="112"/>
      <c r="F45" s="112"/>
      <c r="G45" s="112"/>
      <c r="H45" s="112"/>
      <c r="I45" s="113"/>
      <c r="J45" s="67"/>
      <c r="K45" s="67"/>
      <c r="L45" s="67"/>
      <c r="M45" s="23" t="s">
        <v>285</v>
      </c>
      <c r="N45" s="23"/>
      <c r="O45" s="29"/>
    </row>
    <row r="46" spans="1:15" s="22" customFormat="1" ht="12.5" x14ac:dyDescent="0.25">
      <c r="A46" s="67"/>
      <c r="B46" s="114" t="s">
        <v>669</v>
      </c>
      <c r="C46" s="114"/>
      <c r="D46" s="77">
        <v>2023</v>
      </c>
      <c r="E46" s="75">
        <v>2.6</v>
      </c>
      <c r="F46" s="75">
        <v>9</v>
      </c>
      <c r="G46" s="75">
        <v>31.8</v>
      </c>
      <c r="H46" s="75">
        <v>56.6</v>
      </c>
      <c r="I46" s="73">
        <v>16433</v>
      </c>
      <c r="J46" s="67"/>
      <c r="K46" s="67"/>
      <c r="L46" s="67"/>
      <c r="M46" s="23"/>
      <c r="N46" s="23"/>
      <c r="O46" s="29"/>
    </row>
    <row r="47" spans="1:15" s="22" customFormat="1" ht="12.5" x14ac:dyDescent="0.25">
      <c r="A47" s="67"/>
      <c r="B47" s="114" t="s">
        <v>669</v>
      </c>
      <c r="C47" s="114"/>
      <c r="D47" s="77">
        <v>2022</v>
      </c>
      <c r="E47" s="75">
        <v>3</v>
      </c>
      <c r="F47" s="75">
        <v>10</v>
      </c>
      <c r="G47" s="75">
        <v>32.4</v>
      </c>
      <c r="H47" s="75">
        <v>54.6</v>
      </c>
      <c r="I47" s="73">
        <v>16632</v>
      </c>
      <c r="J47" s="67"/>
      <c r="K47" s="67"/>
      <c r="L47" s="67"/>
      <c r="M47" s="23"/>
      <c r="N47" s="23"/>
      <c r="O47" s="29"/>
    </row>
    <row r="48" spans="1:15" s="22" customFormat="1" ht="12.5" x14ac:dyDescent="0.25">
      <c r="A48" s="67"/>
      <c r="B48" s="114" t="s">
        <v>669</v>
      </c>
      <c r="C48" s="114"/>
      <c r="D48" s="77">
        <v>2021</v>
      </c>
      <c r="E48" s="75">
        <v>2.5</v>
      </c>
      <c r="F48" s="75">
        <v>8.8000000000000007</v>
      </c>
      <c r="G48" s="75">
        <v>31.5</v>
      </c>
      <c r="H48" s="75">
        <v>57.2</v>
      </c>
      <c r="I48" s="73">
        <v>16253</v>
      </c>
      <c r="J48" s="67"/>
      <c r="K48" s="67"/>
      <c r="L48" s="67"/>
      <c r="M48" s="23"/>
      <c r="N48" s="23"/>
      <c r="O48" s="29"/>
    </row>
    <row r="49" spans="1:15" s="22" customFormat="1" ht="12.5" x14ac:dyDescent="0.25">
      <c r="A49" s="67"/>
      <c r="B49" s="114" t="s">
        <v>669</v>
      </c>
      <c r="C49" s="114"/>
      <c r="D49" s="77">
        <v>2020</v>
      </c>
      <c r="E49" s="75">
        <v>3.1</v>
      </c>
      <c r="F49" s="75">
        <v>9.3000000000000007</v>
      </c>
      <c r="G49" s="75">
        <v>32.200000000000003</v>
      </c>
      <c r="H49" s="75">
        <v>55.5</v>
      </c>
      <c r="I49" s="73">
        <v>16391</v>
      </c>
      <c r="J49" s="67"/>
      <c r="K49" s="67"/>
      <c r="L49" s="67"/>
      <c r="M49" s="23"/>
      <c r="N49" s="23"/>
      <c r="O49" s="29"/>
    </row>
    <row r="50" spans="1:15" s="22" customFormat="1" ht="12.5" x14ac:dyDescent="0.25">
      <c r="A50" s="67"/>
      <c r="B50" s="114" t="s">
        <v>669</v>
      </c>
      <c r="C50" s="114"/>
      <c r="D50" s="77">
        <v>2019</v>
      </c>
      <c r="E50" s="75">
        <v>2.6</v>
      </c>
      <c r="F50" s="75">
        <v>9.6999999999999993</v>
      </c>
      <c r="G50" s="75">
        <v>32.5</v>
      </c>
      <c r="H50" s="75">
        <v>55.2</v>
      </c>
      <c r="I50" s="73">
        <v>16479</v>
      </c>
      <c r="J50" s="67"/>
      <c r="K50" s="67"/>
      <c r="L50" s="67"/>
      <c r="M50" s="23"/>
      <c r="N50" s="23"/>
      <c r="O50" s="29"/>
    </row>
    <row r="51" spans="1:15" s="22" customFormat="1" ht="12.5" x14ac:dyDescent="0.25">
      <c r="A51" s="67"/>
      <c r="B51" s="111" t="s">
        <v>286</v>
      </c>
      <c r="C51" s="112"/>
      <c r="D51" s="112"/>
      <c r="E51" s="112"/>
      <c r="F51" s="112"/>
      <c r="G51" s="112"/>
      <c r="H51" s="112"/>
      <c r="I51" s="113"/>
      <c r="J51" s="67"/>
      <c r="K51" s="67"/>
      <c r="L51" s="67"/>
      <c r="M51" s="23" t="s">
        <v>286</v>
      </c>
      <c r="N51" s="23"/>
      <c r="O51" s="29"/>
    </row>
    <row r="52" spans="1:15" s="22" customFormat="1" ht="12.5" x14ac:dyDescent="0.25">
      <c r="A52" s="67"/>
      <c r="B52" s="114" t="s">
        <v>669</v>
      </c>
      <c r="C52" s="114"/>
      <c r="D52" s="77">
        <v>2023</v>
      </c>
      <c r="E52" s="75">
        <v>4.5</v>
      </c>
      <c r="F52" s="75">
        <v>12.4</v>
      </c>
      <c r="G52" s="75">
        <v>34.299999999999997</v>
      </c>
      <c r="H52" s="75">
        <v>48.8</v>
      </c>
      <c r="I52" s="73">
        <v>16451</v>
      </c>
      <c r="J52" s="67"/>
      <c r="K52" s="67"/>
      <c r="L52" s="67"/>
      <c r="M52" s="23"/>
      <c r="N52" s="23"/>
      <c r="O52" s="29"/>
    </row>
    <row r="53" spans="1:15" s="22" customFormat="1" ht="12.5" x14ac:dyDescent="0.25">
      <c r="A53" s="67"/>
      <c r="B53" s="114" t="s">
        <v>669</v>
      </c>
      <c r="C53" s="114"/>
      <c r="D53" s="77">
        <v>2022</v>
      </c>
      <c r="E53" s="75">
        <v>5.5</v>
      </c>
      <c r="F53" s="75">
        <v>13.5</v>
      </c>
      <c r="G53" s="75">
        <v>34.4</v>
      </c>
      <c r="H53" s="75">
        <v>46.6</v>
      </c>
      <c r="I53" s="73">
        <v>16647</v>
      </c>
      <c r="J53" s="67"/>
      <c r="K53" s="67"/>
      <c r="L53" s="67"/>
      <c r="M53" s="23"/>
      <c r="N53" s="23"/>
      <c r="O53" s="29"/>
    </row>
    <row r="54" spans="1:15" s="22" customFormat="1" ht="12.5" x14ac:dyDescent="0.25">
      <c r="A54" s="67"/>
      <c r="B54" s="114" t="s">
        <v>669</v>
      </c>
      <c r="C54" s="114"/>
      <c r="D54" s="77">
        <v>2021</v>
      </c>
      <c r="E54" s="75">
        <v>4.9000000000000004</v>
      </c>
      <c r="F54" s="75">
        <v>12.3</v>
      </c>
      <c r="G54" s="75">
        <v>33.9</v>
      </c>
      <c r="H54" s="75">
        <v>48.9</v>
      </c>
      <c r="I54" s="73">
        <v>16266</v>
      </c>
      <c r="J54" s="67"/>
      <c r="K54" s="67"/>
      <c r="L54" s="67"/>
      <c r="M54" s="23"/>
      <c r="N54" s="23"/>
      <c r="O54" s="29"/>
    </row>
    <row r="55" spans="1:15" s="22" customFormat="1" ht="12.5" x14ac:dyDescent="0.25">
      <c r="A55" s="67"/>
      <c r="B55" s="114" t="s">
        <v>669</v>
      </c>
      <c r="C55" s="114"/>
      <c r="D55" s="77">
        <v>2020</v>
      </c>
      <c r="E55" s="75">
        <v>5.5</v>
      </c>
      <c r="F55" s="75">
        <v>12.6</v>
      </c>
      <c r="G55" s="75">
        <v>34.1</v>
      </c>
      <c r="H55" s="75">
        <v>47.8</v>
      </c>
      <c r="I55" s="73">
        <v>16395</v>
      </c>
      <c r="J55" s="67"/>
      <c r="K55" s="67"/>
      <c r="L55" s="67"/>
      <c r="M55" s="23"/>
      <c r="N55" s="23"/>
      <c r="O55" s="29"/>
    </row>
    <row r="56" spans="1:15" s="22" customFormat="1" ht="12.5" x14ac:dyDescent="0.25">
      <c r="A56" s="67"/>
      <c r="B56" s="114" t="s">
        <v>669</v>
      </c>
      <c r="C56" s="114"/>
      <c r="D56" s="77">
        <v>2019</v>
      </c>
      <c r="E56" s="75">
        <v>5</v>
      </c>
      <c r="F56" s="75">
        <v>12.9</v>
      </c>
      <c r="G56" s="75">
        <v>34.700000000000003</v>
      </c>
      <c r="H56" s="75">
        <v>47.4</v>
      </c>
      <c r="I56" s="73">
        <v>16481</v>
      </c>
      <c r="J56" s="67"/>
      <c r="K56" s="67"/>
      <c r="L56" s="67"/>
      <c r="M56" s="23"/>
      <c r="N56" s="23"/>
      <c r="O56" s="29"/>
    </row>
    <row r="57" spans="1:15" s="22" customFormat="1" ht="12.5"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R4fgvcOvIEGqrXqOMQzxhcS8rWI4d/VS8RYPY0X2H3z2kCOzpgRTKdBEwDzUEC9P0y3kv2fvpU5R0cjFWWgnPg==" saltValue="8pYc79G7JkoGSd9Vcq5hbQ==" spinCount="100000" sheet="1" objects="1" scenarios="1"/>
  <mergeCells count="54">
    <mergeCell ref="B8:C8"/>
    <mergeCell ref="A1:B2"/>
    <mergeCell ref="C1:J1"/>
    <mergeCell ref="C2:K2"/>
    <mergeCell ref="B5:K5"/>
    <mergeCell ref="E7:H7"/>
    <mergeCell ref="B20:C20"/>
    <mergeCell ref="B9:I9"/>
    <mergeCell ref="B10:C10"/>
    <mergeCell ref="B11:C11"/>
    <mergeCell ref="B12:C12"/>
    <mergeCell ref="B13:C13"/>
    <mergeCell ref="B14:C14"/>
    <mergeCell ref="B15:I15"/>
    <mergeCell ref="B16:C16"/>
    <mergeCell ref="B17:C17"/>
    <mergeCell ref="B18:C18"/>
    <mergeCell ref="B19:C19"/>
    <mergeCell ref="B32:C32"/>
    <mergeCell ref="B21:I21"/>
    <mergeCell ref="B22:C22"/>
    <mergeCell ref="B23:C23"/>
    <mergeCell ref="B24:C24"/>
    <mergeCell ref="B25:C25"/>
    <mergeCell ref="B26:C26"/>
    <mergeCell ref="B27:I27"/>
    <mergeCell ref="B28:C28"/>
    <mergeCell ref="B29:C29"/>
    <mergeCell ref="B30:C30"/>
    <mergeCell ref="B31:C31"/>
    <mergeCell ref="B44:C44"/>
    <mergeCell ref="B33:I33"/>
    <mergeCell ref="B34:C34"/>
    <mergeCell ref="B35:C35"/>
    <mergeCell ref="B36:C36"/>
    <mergeCell ref="B37:C37"/>
    <mergeCell ref="B38:C38"/>
    <mergeCell ref="B39:I39"/>
    <mergeCell ref="B40:C40"/>
    <mergeCell ref="B41:C41"/>
    <mergeCell ref="B42:C42"/>
    <mergeCell ref="B43:C43"/>
    <mergeCell ref="B56:C56"/>
    <mergeCell ref="B45:I45"/>
    <mergeCell ref="B46:C46"/>
    <mergeCell ref="B47:C47"/>
    <mergeCell ref="B48:C48"/>
    <mergeCell ref="B49:C49"/>
    <mergeCell ref="B50:C50"/>
    <mergeCell ref="B51:I51"/>
    <mergeCell ref="B52:C52"/>
    <mergeCell ref="B53:C53"/>
    <mergeCell ref="B54:C54"/>
    <mergeCell ref="B55:C55"/>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2E65C-A583-4581-A19A-8E9199583C35}">
  <sheetPr codeName="Sheet19"/>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66.296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09" t="s">
        <v>672</v>
      </c>
      <c r="B1" s="109"/>
      <c r="C1" s="110" t="s">
        <v>220</v>
      </c>
      <c r="D1" s="110"/>
      <c r="E1" s="110"/>
      <c r="F1" s="110"/>
      <c r="G1" s="110"/>
      <c r="H1" s="110"/>
      <c r="I1" s="110"/>
      <c r="J1" s="110"/>
      <c r="K1" s="51"/>
      <c r="L1" s="4"/>
      <c r="M1" s="20"/>
      <c r="N1" s="20"/>
      <c r="O1" s="31"/>
    </row>
    <row r="2" spans="1:15" s="5" customFormat="1" ht="17.25" customHeight="1" x14ac:dyDescent="0.35">
      <c r="A2" s="94"/>
      <c r="B2" s="94"/>
      <c r="C2" s="95" t="s">
        <v>668</v>
      </c>
      <c r="D2" s="95"/>
      <c r="E2" s="95"/>
      <c r="F2" s="95"/>
      <c r="G2" s="95"/>
      <c r="H2" s="95"/>
      <c r="I2" s="95"/>
      <c r="J2" s="95"/>
      <c r="K2" s="95"/>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8"/>
      <c r="B5" s="108" t="s">
        <v>591</v>
      </c>
      <c r="C5" s="108"/>
      <c r="D5" s="108"/>
      <c r="E5" s="108"/>
      <c r="F5" s="108"/>
      <c r="G5" s="108"/>
      <c r="H5" s="108"/>
      <c r="I5" s="108"/>
      <c r="J5" s="108"/>
      <c r="K5" s="108"/>
      <c r="L5" s="68"/>
      <c r="M5" s="26" t="s">
        <v>591</v>
      </c>
      <c r="N5" s="26"/>
      <c r="O5" s="30"/>
    </row>
    <row r="6" spans="1:15" s="22" customFormat="1" ht="12.5" x14ac:dyDescent="0.25">
      <c r="A6" s="67"/>
      <c r="B6" s="67"/>
      <c r="C6" s="67"/>
      <c r="D6" s="67"/>
      <c r="E6" s="67"/>
      <c r="F6" s="67"/>
      <c r="G6" s="67"/>
      <c r="H6" s="67"/>
      <c r="I6" s="67"/>
      <c r="J6" s="67"/>
      <c r="K6" s="67"/>
      <c r="L6" s="67"/>
      <c r="M6" s="23"/>
      <c r="N6" s="23"/>
      <c r="O6" s="29"/>
    </row>
    <row r="7" spans="1:15" s="25" customFormat="1" x14ac:dyDescent="0.3">
      <c r="A7" s="68"/>
      <c r="B7" s="108" t="s">
        <v>287</v>
      </c>
      <c r="C7" s="108"/>
      <c r="D7" s="108"/>
      <c r="E7" s="108"/>
      <c r="F7" s="108"/>
      <c r="G7" s="108"/>
      <c r="H7" s="108"/>
      <c r="I7" s="108"/>
      <c r="J7" s="108"/>
      <c r="K7" s="108"/>
      <c r="L7" s="68"/>
      <c r="M7" s="26" t="s">
        <v>287</v>
      </c>
      <c r="N7" s="26"/>
      <c r="O7" s="30"/>
    </row>
    <row r="8" spans="1:15" s="22" customFormat="1" ht="12.5" x14ac:dyDescent="0.25">
      <c r="A8" s="67"/>
      <c r="B8" s="67"/>
      <c r="C8" s="67"/>
      <c r="D8" s="67"/>
      <c r="E8" s="67"/>
      <c r="F8" s="67"/>
      <c r="G8" s="67"/>
      <c r="H8" s="67"/>
      <c r="I8" s="67"/>
      <c r="J8" s="67"/>
      <c r="K8" s="67"/>
      <c r="L8" s="67"/>
      <c r="M8" s="23"/>
      <c r="N8" s="23"/>
      <c r="O8" s="29"/>
    </row>
    <row r="9" spans="1:15" s="52" customFormat="1" x14ac:dyDescent="0.3">
      <c r="A9" s="69"/>
      <c r="B9" s="69"/>
      <c r="C9" s="69"/>
      <c r="D9" s="69"/>
      <c r="E9" s="69"/>
      <c r="F9" s="69"/>
      <c r="G9" s="107" t="s">
        <v>669</v>
      </c>
      <c r="H9" s="107"/>
      <c r="I9" s="107"/>
      <c r="J9" s="107"/>
      <c r="K9" s="107"/>
      <c r="L9" s="69"/>
    </row>
    <row r="10" spans="1:15" s="52" customFormat="1" x14ac:dyDescent="0.3">
      <c r="A10" s="69"/>
      <c r="B10" s="69"/>
      <c r="C10" s="69"/>
      <c r="D10" s="69"/>
      <c r="E10" s="69"/>
      <c r="F10" s="69"/>
      <c r="G10" s="70" t="s">
        <v>497</v>
      </c>
      <c r="H10" s="70" t="s">
        <v>498</v>
      </c>
      <c r="I10" s="70" t="s">
        <v>499</v>
      </c>
      <c r="J10" s="70" t="s">
        <v>500</v>
      </c>
      <c r="K10" s="70" t="s">
        <v>532</v>
      </c>
      <c r="L10" s="69"/>
    </row>
    <row r="11" spans="1:15" s="22" customFormat="1" ht="12.5" x14ac:dyDescent="0.25">
      <c r="A11" s="67"/>
      <c r="B11" s="106" t="s">
        <v>48</v>
      </c>
      <c r="C11" s="106"/>
      <c r="D11" s="106"/>
      <c r="E11" s="106"/>
      <c r="F11" s="106"/>
      <c r="G11" s="75">
        <v>91.6</v>
      </c>
      <c r="H11" s="75">
        <v>92.7</v>
      </c>
      <c r="I11" s="75">
        <v>93.4</v>
      </c>
      <c r="J11" s="75">
        <v>93.9</v>
      </c>
      <c r="K11" s="75">
        <v>94.6</v>
      </c>
      <c r="L11" s="67"/>
      <c r="M11" s="23"/>
      <c r="N11" s="23" t="s">
        <v>48</v>
      </c>
      <c r="O11" s="29"/>
    </row>
    <row r="12" spans="1:15" s="25" customFormat="1" x14ac:dyDescent="0.25">
      <c r="A12" s="67"/>
      <c r="B12" s="106" t="s">
        <v>49</v>
      </c>
      <c r="C12" s="106"/>
      <c r="D12" s="106"/>
      <c r="E12" s="106"/>
      <c r="F12" s="106"/>
      <c r="G12" s="75">
        <v>8.4</v>
      </c>
      <c r="H12" s="75">
        <v>7.3</v>
      </c>
      <c r="I12" s="75">
        <v>6.6</v>
      </c>
      <c r="J12" s="75">
        <v>6.1</v>
      </c>
      <c r="K12" s="75">
        <v>5.4</v>
      </c>
      <c r="L12" s="67"/>
      <c r="M12" s="26"/>
      <c r="N12" s="26" t="s">
        <v>49</v>
      </c>
      <c r="O12" s="30"/>
    </row>
    <row r="13" spans="1:15" s="25" customFormat="1" x14ac:dyDescent="0.25">
      <c r="A13" s="67"/>
      <c r="B13" s="67"/>
      <c r="C13" s="67"/>
      <c r="D13" s="67"/>
      <c r="E13" s="67"/>
      <c r="F13" s="67"/>
      <c r="G13" s="67"/>
      <c r="H13" s="67"/>
      <c r="I13" s="67"/>
      <c r="J13" s="67"/>
      <c r="K13" s="67"/>
      <c r="L13" s="67"/>
      <c r="M13" s="26"/>
      <c r="N13" s="26"/>
      <c r="O13" s="30"/>
    </row>
    <row r="14" spans="1:15" s="25" customFormat="1" x14ac:dyDescent="0.25">
      <c r="A14" s="67"/>
      <c r="B14" s="106" t="s">
        <v>24</v>
      </c>
      <c r="C14" s="106"/>
      <c r="D14" s="106"/>
      <c r="E14" s="106"/>
      <c r="F14" s="106"/>
      <c r="G14" s="73">
        <v>15758</v>
      </c>
      <c r="H14" s="73">
        <v>15737</v>
      </c>
      <c r="I14" s="73">
        <v>15457</v>
      </c>
      <c r="J14" s="73">
        <v>15789</v>
      </c>
      <c r="K14" s="73">
        <v>15686</v>
      </c>
      <c r="L14" s="67"/>
      <c r="M14" s="26"/>
      <c r="N14" s="26" t="s">
        <v>24</v>
      </c>
      <c r="O14" s="30"/>
    </row>
    <row r="15" spans="1:15" s="22" customFormat="1" ht="12.5" x14ac:dyDescent="0.25">
      <c r="A15" s="67"/>
      <c r="B15" s="67"/>
      <c r="C15" s="67"/>
      <c r="D15" s="67"/>
      <c r="E15" s="67"/>
      <c r="F15" s="67"/>
      <c r="G15" s="67"/>
      <c r="H15" s="67"/>
      <c r="I15" s="67"/>
      <c r="J15" s="67"/>
      <c r="K15" s="67"/>
      <c r="L15" s="67"/>
      <c r="M15" s="23"/>
      <c r="N15" s="23"/>
      <c r="O15" s="29"/>
    </row>
    <row r="16" spans="1:15" s="25" customFormat="1" x14ac:dyDescent="0.3">
      <c r="A16" s="68"/>
      <c r="B16" s="108" t="s">
        <v>288</v>
      </c>
      <c r="C16" s="108"/>
      <c r="D16" s="108"/>
      <c r="E16" s="108"/>
      <c r="F16" s="108"/>
      <c r="G16" s="108"/>
      <c r="H16" s="108"/>
      <c r="I16" s="108"/>
      <c r="J16" s="108"/>
      <c r="K16" s="108"/>
      <c r="L16" s="68"/>
      <c r="M16" s="26" t="s">
        <v>288</v>
      </c>
      <c r="N16" s="26"/>
      <c r="O16" s="30"/>
    </row>
    <row r="17" spans="1:15" s="22" customFormat="1" ht="12.5" x14ac:dyDescent="0.25">
      <c r="A17" s="67"/>
      <c r="B17" s="67"/>
      <c r="C17" s="67"/>
      <c r="D17" s="67"/>
      <c r="E17" s="67"/>
      <c r="F17" s="67"/>
      <c r="G17" s="67"/>
      <c r="H17" s="67"/>
      <c r="I17" s="67"/>
      <c r="J17" s="67"/>
      <c r="K17" s="67"/>
      <c r="L17" s="67"/>
      <c r="M17" s="23"/>
      <c r="N17" s="23"/>
      <c r="O17" s="29"/>
    </row>
    <row r="18" spans="1:15" s="52" customFormat="1" x14ac:dyDescent="0.3">
      <c r="A18" s="69"/>
      <c r="B18" s="69"/>
      <c r="C18" s="69"/>
      <c r="D18" s="69"/>
      <c r="E18" s="69"/>
      <c r="F18" s="69"/>
      <c r="G18" s="107" t="s">
        <v>669</v>
      </c>
      <c r="H18" s="107"/>
      <c r="I18" s="107"/>
      <c r="J18" s="107"/>
      <c r="K18" s="107"/>
      <c r="L18" s="69"/>
    </row>
    <row r="19" spans="1:15" s="52" customFormat="1" x14ac:dyDescent="0.3">
      <c r="A19" s="69"/>
      <c r="B19" s="69"/>
      <c r="C19" s="69"/>
      <c r="D19" s="69"/>
      <c r="E19" s="69"/>
      <c r="F19" s="69"/>
      <c r="G19" s="70" t="s">
        <v>497</v>
      </c>
      <c r="H19" s="70" t="s">
        <v>498</v>
      </c>
      <c r="I19" s="70" t="s">
        <v>499</v>
      </c>
      <c r="J19" s="70" t="s">
        <v>500</v>
      </c>
      <c r="K19" s="70" t="s">
        <v>532</v>
      </c>
      <c r="L19" s="69"/>
    </row>
    <row r="20" spans="1:15" s="22" customFormat="1" ht="12.5" x14ac:dyDescent="0.25">
      <c r="A20" s="67"/>
      <c r="B20" s="106" t="s">
        <v>48</v>
      </c>
      <c r="C20" s="106"/>
      <c r="D20" s="106"/>
      <c r="E20" s="106"/>
      <c r="F20" s="106"/>
      <c r="G20" s="75">
        <v>92.9</v>
      </c>
      <c r="H20" s="75">
        <v>94.1</v>
      </c>
      <c r="I20" s="75">
        <v>94.4</v>
      </c>
      <c r="J20" s="75">
        <v>95</v>
      </c>
      <c r="K20" s="75">
        <v>95.6</v>
      </c>
      <c r="L20" s="67"/>
      <c r="M20" s="23"/>
      <c r="N20" s="23" t="s">
        <v>48</v>
      </c>
      <c r="O20" s="29"/>
    </row>
    <row r="21" spans="1:15" s="22" customFormat="1" ht="12.5" x14ac:dyDescent="0.25">
      <c r="A21" s="67"/>
      <c r="B21" s="106" t="s">
        <v>49</v>
      </c>
      <c r="C21" s="106"/>
      <c r="D21" s="106"/>
      <c r="E21" s="106"/>
      <c r="F21" s="106"/>
      <c r="G21" s="75">
        <v>7.1</v>
      </c>
      <c r="H21" s="75">
        <v>5.9</v>
      </c>
      <c r="I21" s="75">
        <v>5.6</v>
      </c>
      <c r="J21" s="75">
        <v>5</v>
      </c>
      <c r="K21" s="75">
        <v>4.4000000000000004</v>
      </c>
      <c r="L21" s="67"/>
      <c r="M21" s="23"/>
      <c r="N21" s="23" t="s">
        <v>49</v>
      </c>
      <c r="O21" s="29"/>
    </row>
    <row r="22" spans="1:15" s="22" customFormat="1" ht="12.5" x14ac:dyDescent="0.25">
      <c r="A22" s="67"/>
      <c r="B22" s="67"/>
      <c r="C22" s="67"/>
      <c r="D22" s="67"/>
      <c r="E22" s="67"/>
      <c r="F22" s="67"/>
      <c r="G22" s="67"/>
      <c r="H22" s="67"/>
      <c r="I22" s="67"/>
      <c r="J22" s="67"/>
      <c r="K22" s="67"/>
      <c r="L22" s="67"/>
      <c r="M22" s="23"/>
      <c r="N22" s="23"/>
      <c r="O22" s="29"/>
    </row>
    <row r="23" spans="1:15" s="22" customFormat="1" ht="12.5" x14ac:dyDescent="0.25">
      <c r="A23" s="67"/>
      <c r="B23" s="106" t="s">
        <v>24</v>
      </c>
      <c r="C23" s="106"/>
      <c r="D23" s="106"/>
      <c r="E23" s="106"/>
      <c r="F23" s="106"/>
      <c r="G23" s="73">
        <v>15699</v>
      </c>
      <c r="H23" s="73">
        <v>15693</v>
      </c>
      <c r="I23" s="73">
        <v>15408</v>
      </c>
      <c r="J23" s="73">
        <v>15720</v>
      </c>
      <c r="K23" s="73">
        <v>15643</v>
      </c>
      <c r="L23" s="67"/>
      <c r="M23" s="23"/>
      <c r="N23" s="23" t="s">
        <v>24</v>
      </c>
      <c r="O23" s="29"/>
    </row>
    <row r="24" spans="1:15" s="22" customFormat="1" ht="12.5" x14ac:dyDescent="0.25">
      <c r="A24" s="67"/>
      <c r="B24" s="67"/>
      <c r="C24" s="67"/>
      <c r="D24" s="67"/>
      <c r="E24" s="67"/>
      <c r="F24" s="67"/>
      <c r="G24" s="67"/>
      <c r="H24" s="67"/>
      <c r="I24" s="67"/>
      <c r="J24" s="67"/>
      <c r="K24" s="67"/>
      <c r="L24" s="67"/>
      <c r="M24" s="23"/>
      <c r="N24" s="23"/>
      <c r="O24" s="29"/>
    </row>
    <row r="25" spans="1:15" s="25" customFormat="1" x14ac:dyDescent="0.3">
      <c r="A25" s="68"/>
      <c r="B25" s="108" t="s">
        <v>289</v>
      </c>
      <c r="C25" s="108"/>
      <c r="D25" s="108"/>
      <c r="E25" s="108"/>
      <c r="F25" s="108"/>
      <c r="G25" s="108"/>
      <c r="H25" s="108"/>
      <c r="I25" s="108"/>
      <c r="J25" s="108"/>
      <c r="K25" s="108"/>
      <c r="L25" s="68"/>
      <c r="M25" s="26" t="s">
        <v>289</v>
      </c>
      <c r="N25" s="26"/>
      <c r="O25" s="30"/>
    </row>
    <row r="26" spans="1:15" s="22" customFormat="1" ht="12.5" x14ac:dyDescent="0.25">
      <c r="A26" s="67"/>
      <c r="B26" s="67"/>
      <c r="C26" s="67"/>
      <c r="D26" s="67"/>
      <c r="E26" s="67"/>
      <c r="F26" s="67"/>
      <c r="G26" s="67"/>
      <c r="H26" s="67"/>
      <c r="I26" s="67"/>
      <c r="J26" s="67"/>
      <c r="K26" s="67"/>
      <c r="L26" s="67"/>
      <c r="M26" s="23"/>
      <c r="N26" s="23"/>
      <c r="O26" s="29"/>
    </row>
    <row r="27" spans="1:15" s="52" customFormat="1" x14ac:dyDescent="0.3">
      <c r="A27" s="69"/>
      <c r="B27" s="69"/>
      <c r="C27" s="69"/>
      <c r="D27" s="69"/>
      <c r="E27" s="69"/>
      <c r="F27" s="69"/>
      <c r="G27" s="107" t="s">
        <v>669</v>
      </c>
      <c r="H27" s="107"/>
      <c r="I27" s="107"/>
      <c r="J27" s="107"/>
      <c r="K27" s="107"/>
      <c r="L27" s="69"/>
    </row>
    <row r="28" spans="1:15" s="52" customFormat="1" x14ac:dyDescent="0.3">
      <c r="A28" s="69"/>
      <c r="B28" s="69"/>
      <c r="C28" s="69"/>
      <c r="D28" s="69"/>
      <c r="E28" s="69"/>
      <c r="F28" s="69"/>
      <c r="G28" s="70" t="s">
        <v>497</v>
      </c>
      <c r="H28" s="70" t="s">
        <v>498</v>
      </c>
      <c r="I28" s="70" t="s">
        <v>499</v>
      </c>
      <c r="J28" s="70" t="s">
        <v>500</v>
      </c>
      <c r="K28" s="70" t="s">
        <v>532</v>
      </c>
      <c r="L28" s="69"/>
    </row>
    <row r="29" spans="1:15" s="22" customFormat="1" ht="12.5" x14ac:dyDescent="0.25">
      <c r="A29" s="67"/>
      <c r="B29" s="106" t="s">
        <v>48</v>
      </c>
      <c r="C29" s="106"/>
      <c r="D29" s="106"/>
      <c r="E29" s="106"/>
      <c r="F29" s="106"/>
      <c r="G29" s="75">
        <v>95.6</v>
      </c>
      <c r="H29" s="75">
        <v>96.2</v>
      </c>
      <c r="I29" s="75">
        <v>95.9</v>
      </c>
      <c r="J29" s="75">
        <v>96.3</v>
      </c>
      <c r="K29" s="75">
        <v>96.8</v>
      </c>
      <c r="L29" s="67"/>
      <c r="M29" s="23"/>
      <c r="N29" s="23" t="s">
        <v>48</v>
      </c>
      <c r="O29" s="29"/>
    </row>
    <row r="30" spans="1:15" s="22" customFormat="1" ht="12.5" x14ac:dyDescent="0.25">
      <c r="A30" s="67"/>
      <c r="B30" s="106" t="s">
        <v>49</v>
      </c>
      <c r="C30" s="106"/>
      <c r="D30" s="106"/>
      <c r="E30" s="106"/>
      <c r="F30" s="106"/>
      <c r="G30" s="75">
        <v>4.4000000000000004</v>
      </c>
      <c r="H30" s="75">
        <v>3.8</v>
      </c>
      <c r="I30" s="75">
        <v>4.0999999999999996</v>
      </c>
      <c r="J30" s="75">
        <v>3.7</v>
      </c>
      <c r="K30" s="75">
        <v>3.2</v>
      </c>
      <c r="L30" s="67"/>
      <c r="M30" s="23"/>
      <c r="N30" s="23" t="s">
        <v>49</v>
      </c>
      <c r="O30" s="29"/>
    </row>
    <row r="31" spans="1:15" s="22" customFormat="1" ht="12.5" x14ac:dyDescent="0.25">
      <c r="A31" s="67"/>
      <c r="B31" s="67"/>
      <c r="C31" s="67"/>
      <c r="D31" s="67"/>
      <c r="E31" s="67"/>
      <c r="F31" s="67"/>
      <c r="G31" s="67"/>
      <c r="H31" s="67"/>
      <c r="I31" s="67"/>
      <c r="J31" s="67"/>
      <c r="K31" s="67"/>
      <c r="L31" s="67"/>
      <c r="M31" s="23"/>
      <c r="N31" s="23"/>
      <c r="O31" s="29"/>
    </row>
    <row r="32" spans="1:15" s="22" customFormat="1" ht="12.5" x14ac:dyDescent="0.25">
      <c r="A32" s="67"/>
      <c r="B32" s="106" t="s">
        <v>24</v>
      </c>
      <c r="C32" s="106"/>
      <c r="D32" s="106"/>
      <c r="E32" s="106"/>
      <c r="F32" s="106"/>
      <c r="G32" s="73">
        <v>15705</v>
      </c>
      <c r="H32" s="73">
        <v>15695</v>
      </c>
      <c r="I32" s="73">
        <v>15427</v>
      </c>
      <c r="J32" s="73">
        <v>15741</v>
      </c>
      <c r="K32" s="73">
        <v>15649</v>
      </c>
      <c r="L32" s="67"/>
      <c r="M32" s="23"/>
      <c r="N32" s="23" t="s">
        <v>24</v>
      </c>
      <c r="O32" s="29"/>
    </row>
    <row r="33" spans="1:15" s="22" customFormat="1" ht="12.5" x14ac:dyDescent="0.25">
      <c r="A33" s="67"/>
      <c r="B33" s="67"/>
      <c r="C33" s="67"/>
      <c r="D33" s="67"/>
      <c r="E33" s="67"/>
      <c r="F33" s="67"/>
      <c r="G33" s="67"/>
      <c r="H33" s="67"/>
      <c r="I33" s="67"/>
      <c r="J33" s="67"/>
      <c r="K33" s="67"/>
      <c r="L33" s="67"/>
      <c r="M33" s="23"/>
      <c r="N33" s="23"/>
      <c r="O33" s="29"/>
    </row>
    <row r="34" spans="1:15" s="22" customFormat="1" x14ac:dyDescent="0.3">
      <c r="A34" s="67"/>
      <c r="B34" s="67"/>
      <c r="C34" s="67"/>
      <c r="D34" s="67"/>
      <c r="E34" s="115" t="s">
        <v>586</v>
      </c>
      <c r="F34" s="115"/>
      <c r="G34" s="115"/>
      <c r="H34" s="115"/>
      <c r="I34" s="115"/>
      <c r="J34" s="67"/>
      <c r="K34" s="67"/>
      <c r="L34" s="67"/>
      <c r="M34" s="23"/>
      <c r="N34" s="23"/>
      <c r="O34" s="29"/>
    </row>
    <row r="35" spans="1:15" s="22" customFormat="1" ht="29" customHeight="1" x14ac:dyDescent="0.3">
      <c r="A35" s="67"/>
      <c r="B35" s="116" t="s">
        <v>23</v>
      </c>
      <c r="C35" s="116"/>
      <c r="D35" s="76" t="s">
        <v>587</v>
      </c>
      <c r="E35" s="76" t="s">
        <v>154</v>
      </c>
      <c r="F35" s="76" t="s">
        <v>155</v>
      </c>
      <c r="G35" s="76" t="s">
        <v>156</v>
      </c>
      <c r="H35" s="76" t="s">
        <v>157</v>
      </c>
      <c r="I35" s="76" t="s">
        <v>158</v>
      </c>
      <c r="J35" s="76" t="s">
        <v>22</v>
      </c>
      <c r="K35" s="67"/>
      <c r="L35" s="67"/>
      <c r="M35" s="23"/>
      <c r="N35" s="23"/>
      <c r="O35" s="29"/>
    </row>
    <row r="36" spans="1:15" s="22" customFormat="1" ht="12.5" x14ac:dyDescent="0.25">
      <c r="A36" s="67"/>
      <c r="B36" s="111" t="s">
        <v>290</v>
      </c>
      <c r="C36" s="112"/>
      <c r="D36" s="112"/>
      <c r="E36" s="112"/>
      <c r="F36" s="112"/>
      <c r="G36" s="112"/>
      <c r="H36" s="112"/>
      <c r="I36" s="112"/>
      <c r="J36" s="113"/>
      <c r="K36" s="67"/>
      <c r="L36" s="67"/>
      <c r="M36" s="23" t="s">
        <v>290</v>
      </c>
      <c r="N36" s="23"/>
      <c r="O36" s="29"/>
    </row>
    <row r="37" spans="1:15" s="22" customFormat="1" ht="12.5" x14ac:dyDescent="0.25">
      <c r="A37" s="67"/>
      <c r="B37" s="114" t="s">
        <v>669</v>
      </c>
      <c r="C37" s="114"/>
      <c r="D37" s="77">
        <v>2023</v>
      </c>
      <c r="E37" s="75">
        <v>1.7</v>
      </c>
      <c r="F37" s="75">
        <v>3.6</v>
      </c>
      <c r="G37" s="75">
        <v>7.9</v>
      </c>
      <c r="H37" s="75">
        <v>35.1</v>
      </c>
      <c r="I37" s="75">
        <v>51.7</v>
      </c>
      <c r="J37" s="73">
        <v>15673</v>
      </c>
      <c r="K37" s="67"/>
      <c r="L37" s="67"/>
      <c r="M37" s="23"/>
      <c r="N37" s="23"/>
      <c r="O37" s="29"/>
    </row>
    <row r="38" spans="1:15" s="22" customFormat="1" ht="12.5" x14ac:dyDescent="0.25">
      <c r="A38" s="67"/>
      <c r="B38" s="114" t="s">
        <v>669</v>
      </c>
      <c r="C38" s="114"/>
      <c r="D38" s="77">
        <v>2022</v>
      </c>
      <c r="E38" s="75">
        <v>1.7</v>
      </c>
      <c r="F38" s="75">
        <v>3.6</v>
      </c>
      <c r="G38" s="75">
        <v>8.6999999999999993</v>
      </c>
      <c r="H38" s="75">
        <v>35.200000000000003</v>
      </c>
      <c r="I38" s="75">
        <v>50.7</v>
      </c>
      <c r="J38" s="73">
        <v>15744</v>
      </c>
      <c r="K38" s="67"/>
      <c r="L38" s="67"/>
      <c r="M38" s="23"/>
      <c r="N38" s="23"/>
      <c r="O38" s="29"/>
    </row>
    <row r="39" spans="1:15" s="22" customFormat="1" ht="12.5" x14ac:dyDescent="0.25">
      <c r="A39" s="67"/>
      <c r="B39" s="114" t="s">
        <v>669</v>
      </c>
      <c r="C39" s="114"/>
      <c r="D39" s="77">
        <v>2021</v>
      </c>
      <c r="E39" s="75">
        <v>1.6</v>
      </c>
      <c r="F39" s="75">
        <v>3.6</v>
      </c>
      <c r="G39" s="75">
        <v>7.8</v>
      </c>
      <c r="H39" s="75">
        <v>34.5</v>
      </c>
      <c r="I39" s="75">
        <v>52.5</v>
      </c>
      <c r="J39" s="73">
        <v>15422</v>
      </c>
      <c r="K39" s="67"/>
      <c r="L39" s="67"/>
      <c r="M39" s="23"/>
      <c r="N39" s="23"/>
      <c r="O39" s="29"/>
    </row>
    <row r="40" spans="1:15" s="22" customFormat="1" ht="12.5" x14ac:dyDescent="0.25">
      <c r="A40" s="67"/>
      <c r="B40" s="114" t="s">
        <v>669</v>
      </c>
      <c r="C40" s="114"/>
      <c r="D40" s="77">
        <v>2020</v>
      </c>
      <c r="E40" s="75">
        <v>1.8</v>
      </c>
      <c r="F40" s="75">
        <v>4</v>
      </c>
      <c r="G40" s="75">
        <v>8.6</v>
      </c>
      <c r="H40" s="75">
        <v>34.1</v>
      </c>
      <c r="I40" s="75">
        <v>51.6</v>
      </c>
      <c r="J40" s="73">
        <v>15702</v>
      </c>
      <c r="K40" s="67"/>
      <c r="L40" s="67"/>
      <c r="M40" s="23"/>
      <c r="N40" s="23"/>
      <c r="O40" s="29"/>
    </row>
    <row r="41" spans="1:15" s="22" customFormat="1" ht="12.5" x14ac:dyDescent="0.25">
      <c r="A41" s="67"/>
      <c r="B41" s="114" t="s">
        <v>669</v>
      </c>
      <c r="C41" s="114"/>
      <c r="D41" s="77">
        <v>2019</v>
      </c>
      <c r="E41" s="75">
        <v>2.1</v>
      </c>
      <c r="F41" s="75">
        <v>4</v>
      </c>
      <c r="G41" s="75">
        <v>9.3000000000000007</v>
      </c>
      <c r="H41" s="75">
        <v>34.6</v>
      </c>
      <c r="I41" s="75">
        <v>50</v>
      </c>
      <c r="J41" s="73">
        <v>15721</v>
      </c>
      <c r="K41" s="67"/>
      <c r="L41" s="67"/>
      <c r="M41" s="23"/>
      <c r="N41" s="23"/>
      <c r="O41" s="29"/>
    </row>
    <row r="42" spans="1:15" s="22" customFormat="1" ht="37.5" x14ac:dyDescent="0.25">
      <c r="A42" s="67"/>
      <c r="B42" s="111" t="s">
        <v>515</v>
      </c>
      <c r="C42" s="112"/>
      <c r="D42" s="112"/>
      <c r="E42" s="112"/>
      <c r="F42" s="112"/>
      <c r="G42" s="112"/>
      <c r="H42" s="112"/>
      <c r="I42" s="112"/>
      <c r="J42" s="113"/>
      <c r="K42" s="67"/>
      <c r="L42" s="67"/>
      <c r="M42" s="23" t="s">
        <v>515</v>
      </c>
      <c r="N42" s="23"/>
      <c r="O42" s="29"/>
    </row>
    <row r="43" spans="1:15" s="22" customFormat="1" ht="12.5" x14ac:dyDescent="0.25">
      <c r="A43" s="67"/>
      <c r="B43" s="114" t="s">
        <v>669</v>
      </c>
      <c r="C43" s="114"/>
      <c r="D43" s="77">
        <v>2023</v>
      </c>
      <c r="E43" s="75">
        <v>1.4</v>
      </c>
      <c r="F43" s="75">
        <v>2.2999999999999998</v>
      </c>
      <c r="G43" s="75">
        <v>7.6</v>
      </c>
      <c r="H43" s="75">
        <v>28.7</v>
      </c>
      <c r="I43" s="75">
        <v>60.1</v>
      </c>
      <c r="J43" s="73">
        <v>9317</v>
      </c>
      <c r="K43" s="67"/>
      <c r="L43" s="67"/>
      <c r="M43" s="23"/>
      <c r="N43" s="23"/>
      <c r="O43" s="29"/>
    </row>
    <row r="44" spans="1:15" s="22" customFormat="1" ht="12.5" x14ac:dyDescent="0.25">
      <c r="A44" s="67"/>
      <c r="B44" s="114" t="s">
        <v>669</v>
      </c>
      <c r="C44" s="114"/>
      <c r="D44" s="77">
        <v>2022</v>
      </c>
      <c r="E44" s="75">
        <v>1.4</v>
      </c>
      <c r="F44" s="75">
        <v>2.9</v>
      </c>
      <c r="G44" s="75">
        <v>7.5</v>
      </c>
      <c r="H44" s="75">
        <v>29.4</v>
      </c>
      <c r="I44" s="75">
        <v>58.8</v>
      </c>
      <c r="J44" s="73">
        <v>9057</v>
      </c>
      <c r="K44" s="67"/>
      <c r="L44" s="67"/>
      <c r="M44" s="23"/>
      <c r="N44" s="23"/>
      <c r="O44" s="29"/>
    </row>
    <row r="45" spans="1:15" s="22" customFormat="1" ht="12.5" x14ac:dyDescent="0.25">
      <c r="A45" s="67"/>
      <c r="B45" s="114" t="s">
        <v>669</v>
      </c>
      <c r="C45" s="114"/>
      <c r="D45" s="77">
        <v>2021</v>
      </c>
      <c r="E45" s="75">
        <v>1.7</v>
      </c>
      <c r="F45" s="75">
        <v>2.8</v>
      </c>
      <c r="G45" s="75">
        <v>7.9</v>
      </c>
      <c r="H45" s="75">
        <v>29.7</v>
      </c>
      <c r="I45" s="75">
        <v>58</v>
      </c>
      <c r="J45" s="73">
        <v>8509</v>
      </c>
      <c r="K45" s="67"/>
      <c r="L45" s="67"/>
      <c r="M45" s="23"/>
      <c r="N45" s="23"/>
      <c r="O45" s="29"/>
    </row>
    <row r="46" spans="1:15" s="22" customFormat="1" ht="12.5" x14ac:dyDescent="0.25">
      <c r="A46" s="67"/>
      <c r="B46" s="114" t="s">
        <v>669</v>
      </c>
      <c r="C46" s="114"/>
      <c r="D46" s="77">
        <v>2020</v>
      </c>
      <c r="E46" s="75">
        <v>2.2000000000000002</v>
      </c>
      <c r="F46" s="75">
        <v>3.7</v>
      </c>
      <c r="G46" s="75">
        <v>8.1999999999999993</v>
      </c>
      <c r="H46" s="75">
        <v>30.4</v>
      </c>
      <c r="I46" s="75">
        <v>55.5</v>
      </c>
      <c r="J46" s="73">
        <v>8368</v>
      </c>
      <c r="K46" s="67"/>
      <c r="L46" s="67"/>
      <c r="M46" s="23"/>
      <c r="N46" s="23"/>
      <c r="O46" s="29"/>
    </row>
    <row r="47" spans="1:15" s="22" customFormat="1" ht="12.5" x14ac:dyDescent="0.25">
      <c r="A47" s="67"/>
      <c r="B47" s="114" t="s">
        <v>669</v>
      </c>
      <c r="C47" s="114"/>
      <c r="D47" s="77">
        <v>2019</v>
      </c>
      <c r="E47" s="75" t="s">
        <v>673</v>
      </c>
      <c r="F47" s="75" t="s">
        <v>673</v>
      </c>
      <c r="G47" s="75" t="s">
        <v>673</v>
      </c>
      <c r="H47" s="75" t="s">
        <v>673</v>
      </c>
      <c r="I47" s="75" t="s">
        <v>673</v>
      </c>
      <c r="J47" s="73" t="s">
        <v>673</v>
      </c>
      <c r="K47" s="67"/>
      <c r="L47" s="67"/>
      <c r="M47" s="23"/>
      <c r="N47" s="23"/>
      <c r="O47" s="29"/>
    </row>
    <row r="48" spans="1:15" s="22" customFormat="1" ht="12.5" x14ac:dyDescent="0.25">
      <c r="A48" s="67"/>
      <c r="B48" s="67"/>
      <c r="C48" s="67"/>
      <c r="D48" s="67"/>
      <c r="E48" s="67"/>
      <c r="F48" s="67"/>
      <c r="G48" s="67"/>
      <c r="H48" s="67"/>
      <c r="I48" s="67"/>
      <c r="J48" s="67"/>
      <c r="K48" s="67"/>
      <c r="L48" s="67"/>
      <c r="M48" s="23"/>
      <c r="N48" s="23"/>
      <c r="O48" s="29"/>
    </row>
    <row r="49" spans="1:15" s="22" customFormat="1" ht="12.5" hidden="1" x14ac:dyDescent="0.25">
      <c r="A49" s="67"/>
      <c r="B49" s="67"/>
      <c r="C49" s="67"/>
      <c r="D49" s="67"/>
      <c r="E49" s="67"/>
      <c r="F49" s="67"/>
      <c r="G49" s="67"/>
      <c r="H49" s="67"/>
      <c r="I49" s="67"/>
      <c r="J49" s="67"/>
      <c r="K49" s="67"/>
      <c r="L49" s="67"/>
      <c r="M49" s="23"/>
      <c r="N49" s="23"/>
      <c r="O49" s="29"/>
    </row>
    <row r="50" spans="1:15" s="22" customFormat="1" ht="12.5" hidden="1" x14ac:dyDescent="0.25">
      <c r="A50" s="67"/>
      <c r="B50" s="67"/>
      <c r="C50" s="67"/>
      <c r="D50" s="67"/>
      <c r="E50" s="67"/>
      <c r="F50" s="67"/>
      <c r="G50" s="67"/>
      <c r="H50" s="67"/>
      <c r="I50" s="67"/>
      <c r="J50" s="67"/>
      <c r="K50" s="67"/>
      <c r="L50" s="67"/>
      <c r="M50" s="23"/>
      <c r="N50" s="23"/>
      <c r="O50" s="29"/>
    </row>
    <row r="51" spans="1:15" s="22" customFormat="1" ht="12.5" hidden="1" x14ac:dyDescent="0.25">
      <c r="A51" s="67"/>
      <c r="B51" s="67"/>
      <c r="C51" s="67"/>
      <c r="D51" s="67"/>
      <c r="E51" s="67"/>
      <c r="F51" s="67"/>
      <c r="G51" s="67"/>
      <c r="H51" s="67"/>
      <c r="I51" s="67"/>
      <c r="J51" s="67"/>
      <c r="K51" s="67"/>
      <c r="L51" s="67"/>
      <c r="M51" s="23"/>
      <c r="N51" s="23"/>
      <c r="O51" s="29"/>
    </row>
    <row r="52" spans="1:15" s="22" customFormat="1" ht="12.5" hidden="1" x14ac:dyDescent="0.25">
      <c r="A52" s="67"/>
      <c r="B52" s="67"/>
      <c r="C52" s="67"/>
      <c r="D52" s="67"/>
      <c r="E52" s="67"/>
      <c r="F52" s="67"/>
      <c r="G52" s="67"/>
      <c r="H52" s="67"/>
      <c r="I52" s="67"/>
      <c r="J52" s="67"/>
      <c r="K52" s="67"/>
      <c r="L52" s="67"/>
      <c r="M52" s="23"/>
      <c r="N52" s="23"/>
      <c r="O52" s="29"/>
    </row>
    <row r="53" spans="1:15" s="22" customFormat="1" ht="12.5" hidden="1" x14ac:dyDescent="0.25">
      <c r="A53" s="67"/>
      <c r="B53" s="67"/>
      <c r="C53" s="67"/>
      <c r="D53" s="67"/>
      <c r="E53" s="67"/>
      <c r="F53" s="67"/>
      <c r="G53" s="67"/>
      <c r="H53" s="67"/>
      <c r="I53" s="67"/>
      <c r="J53" s="67"/>
      <c r="K53" s="67"/>
      <c r="L53" s="67"/>
      <c r="M53" s="23"/>
      <c r="N53" s="23"/>
      <c r="O53" s="29"/>
    </row>
    <row r="54" spans="1:15" s="22" customFormat="1" ht="12.5" hidden="1" x14ac:dyDescent="0.25">
      <c r="A54" s="67"/>
      <c r="B54" s="67"/>
      <c r="C54" s="67"/>
      <c r="D54" s="67"/>
      <c r="E54" s="67"/>
      <c r="F54" s="67"/>
      <c r="G54" s="67"/>
      <c r="H54" s="67"/>
      <c r="I54" s="67"/>
      <c r="J54" s="67"/>
      <c r="K54" s="67"/>
      <c r="L54" s="67"/>
      <c r="M54" s="23"/>
      <c r="N54" s="23"/>
      <c r="O54" s="29"/>
    </row>
    <row r="55" spans="1:15" s="22" customFormat="1" ht="12.5" hidden="1" x14ac:dyDescent="0.25">
      <c r="A55" s="67"/>
      <c r="B55" s="67"/>
      <c r="C55" s="67"/>
      <c r="D55" s="67"/>
      <c r="E55" s="67"/>
      <c r="F55" s="67"/>
      <c r="G55" s="67"/>
      <c r="H55" s="67"/>
      <c r="I55" s="67"/>
      <c r="J55" s="67"/>
      <c r="K55" s="67"/>
      <c r="L55" s="67"/>
      <c r="M55" s="23"/>
      <c r="N55" s="23"/>
      <c r="O55" s="29"/>
    </row>
    <row r="56" spans="1:15" s="22" customFormat="1" ht="12.5" hidden="1" x14ac:dyDescent="0.25">
      <c r="A56" s="67"/>
      <c r="B56" s="67"/>
      <c r="C56" s="67"/>
      <c r="D56" s="67"/>
      <c r="E56" s="67"/>
      <c r="F56" s="67"/>
      <c r="G56" s="67"/>
      <c r="H56" s="67"/>
      <c r="I56" s="67"/>
      <c r="J56" s="67"/>
      <c r="K56" s="67"/>
      <c r="L56" s="67"/>
      <c r="M56" s="23"/>
      <c r="N56" s="23"/>
      <c r="O56" s="29"/>
    </row>
    <row r="57" spans="1:15" s="22" customFormat="1" ht="12.5" hidden="1" x14ac:dyDescent="0.25">
      <c r="A57" s="67"/>
      <c r="B57" s="67"/>
      <c r="C57" s="67"/>
      <c r="D57" s="67"/>
      <c r="E57" s="67"/>
      <c r="F57" s="67"/>
      <c r="G57" s="67"/>
      <c r="H57" s="67"/>
      <c r="I57" s="67"/>
      <c r="J57" s="67"/>
      <c r="K57" s="67"/>
      <c r="L57" s="67"/>
      <c r="M57" s="23"/>
      <c r="N57" s="23"/>
      <c r="O57" s="29"/>
    </row>
    <row r="58" spans="1:15" s="22" customFormat="1" ht="12.5" hidden="1" x14ac:dyDescent="0.25">
      <c r="A58" s="67"/>
      <c r="B58" s="67"/>
      <c r="C58" s="67"/>
      <c r="D58" s="67"/>
      <c r="E58" s="67"/>
      <c r="F58" s="67"/>
      <c r="G58" s="67"/>
      <c r="H58" s="67"/>
      <c r="I58" s="67"/>
      <c r="J58" s="67"/>
      <c r="K58" s="67"/>
      <c r="L58" s="67"/>
      <c r="M58" s="23"/>
      <c r="N58" s="23"/>
      <c r="O58" s="29"/>
    </row>
    <row r="59" spans="1:15" s="22" customFormat="1" ht="12.5" hidden="1" x14ac:dyDescent="0.25">
      <c r="A59" s="67"/>
      <c r="B59" s="67"/>
      <c r="C59" s="67"/>
      <c r="D59" s="67"/>
      <c r="E59" s="67"/>
      <c r="F59" s="67"/>
      <c r="G59" s="67"/>
      <c r="H59" s="67"/>
      <c r="I59" s="67"/>
      <c r="J59" s="67"/>
      <c r="K59" s="67"/>
      <c r="L59" s="67"/>
      <c r="M59" s="23"/>
      <c r="N59" s="23"/>
      <c r="O59" s="29"/>
    </row>
    <row r="60" spans="1:15" s="22" customFormat="1" ht="12.5" hidden="1" x14ac:dyDescent="0.25">
      <c r="A60" s="67"/>
      <c r="B60" s="67"/>
      <c r="C60" s="67"/>
      <c r="D60" s="67"/>
      <c r="E60" s="67"/>
      <c r="F60" s="67"/>
      <c r="G60" s="67"/>
      <c r="H60" s="67"/>
      <c r="I60" s="67"/>
      <c r="J60" s="67"/>
      <c r="K60" s="67"/>
      <c r="L60" s="67"/>
      <c r="M60" s="23"/>
      <c r="N60" s="23"/>
      <c r="O60" s="29"/>
    </row>
    <row r="61" spans="1:15" s="22" customFormat="1" ht="12.5" hidden="1" x14ac:dyDescent="0.25">
      <c r="A61" s="67"/>
      <c r="B61" s="67"/>
      <c r="C61" s="67"/>
      <c r="D61" s="67"/>
      <c r="E61" s="67"/>
      <c r="F61" s="67"/>
      <c r="G61" s="67"/>
      <c r="H61" s="67"/>
      <c r="I61" s="67"/>
      <c r="J61" s="67"/>
      <c r="K61" s="67"/>
      <c r="L61" s="67"/>
      <c r="M61" s="23"/>
      <c r="N61" s="23"/>
      <c r="O61" s="29"/>
    </row>
    <row r="62" spans="1:15" s="22" customFormat="1" ht="12.5" hidden="1" x14ac:dyDescent="0.25">
      <c r="A62" s="67"/>
      <c r="B62" s="67"/>
      <c r="C62" s="67"/>
      <c r="D62" s="67"/>
      <c r="E62" s="67"/>
      <c r="F62" s="67"/>
      <c r="G62" s="67"/>
      <c r="H62" s="67"/>
      <c r="I62" s="67"/>
      <c r="J62" s="67"/>
      <c r="K62" s="67"/>
      <c r="L62" s="67"/>
      <c r="M62" s="23"/>
      <c r="N62" s="23"/>
      <c r="O62" s="29"/>
    </row>
    <row r="63" spans="1:15" s="22" customFormat="1" ht="12.5" hidden="1" x14ac:dyDescent="0.25">
      <c r="A63" s="67"/>
      <c r="B63" s="67"/>
      <c r="C63" s="67"/>
      <c r="D63" s="67"/>
      <c r="E63" s="67"/>
      <c r="F63" s="67"/>
      <c r="G63" s="67"/>
      <c r="H63" s="67"/>
      <c r="I63" s="67"/>
      <c r="J63" s="67"/>
      <c r="K63" s="67"/>
      <c r="L63" s="67"/>
      <c r="M63" s="23"/>
      <c r="N63" s="23"/>
      <c r="O63" s="29"/>
    </row>
    <row r="64" spans="1:15" s="22" customFormat="1" ht="12.5" hidden="1" x14ac:dyDescent="0.25">
      <c r="A64" s="67"/>
      <c r="B64" s="67"/>
      <c r="C64" s="67"/>
      <c r="D64" s="67"/>
      <c r="E64" s="67"/>
      <c r="F64" s="67"/>
      <c r="G64" s="67"/>
      <c r="H64" s="67"/>
      <c r="I64" s="67"/>
      <c r="J64" s="67"/>
      <c r="K64" s="67"/>
      <c r="L64" s="67"/>
      <c r="M64" s="23"/>
      <c r="N64" s="23"/>
      <c r="O64" s="29"/>
    </row>
    <row r="65" spans="1:15" s="22" customFormat="1" ht="12.5" hidden="1" x14ac:dyDescent="0.25">
      <c r="A65" s="67"/>
      <c r="B65" s="67"/>
      <c r="C65" s="67"/>
      <c r="D65" s="67"/>
      <c r="E65" s="67"/>
      <c r="F65" s="67"/>
      <c r="G65" s="67"/>
      <c r="H65" s="67"/>
      <c r="I65" s="67"/>
      <c r="J65" s="67"/>
      <c r="K65" s="67"/>
      <c r="L65" s="67"/>
      <c r="M65" s="23"/>
      <c r="N65" s="23"/>
      <c r="O65" s="29"/>
    </row>
    <row r="66" spans="1:15" s="22" customFormat="1" ht="12.5" hidden="1" x14ac:dyDescent="0.25">
      <c r="A66" s="67"/>
      <c r="B66" s="67"/>
      <c r="C66" s="67"/>
      <c r="D66" s="67"/>
      <c r="E66" s="67"/>
      <c r="F66" s="67"/>
      <c r="G66" s="67"/>
      <c r="H66" s="67"/>
      <c r="I66" s="67"/>
      <c r="J66" s="67"/>
      <c r="K66" s="67"/>
      <c r="L66" s="67"/>
      <c r="M66" s="23"/>
      <c r="N66" s="23"/>
      <c r="O66" s="29"/>
    </row>
    <row r="67" spans="1:15" s="22" customFormat="1" ht="12.5" hidden="1" x14ac:dyDescent="0.25">
      <c r="A67" s="67"/>
      <c r="B67" s="67"/>
      <c r="C67" s="67"/>
      <c r="D67" s="67"/>
      <c r="E67" s="67"/>
      <c r="F67" s="67"/>
      <c r="G67" s="67"/>
      <c r="H67" s="67"/>
      <c r="I67" s="67"/>
      <c r="J67" s="67"/>
      <c r="K67" s="67"/>
      <c r="L67" s="67"/>
      <c r="M67" s="23"/>
      <c r="N67" s="23"/>
      <c r="O67" s="29"/>
    </row>
    <row r="68" spans="1:15" s="22" customFormat="1" ht="12.5" hidden="1" x14ac:dyDescent="0.25">
      <c r="A68" s="67"/>
      <c r="B68" s="67"/>
      <c r="C68" s="67"/>
      <c r="D68" s="67"/>
      <c r="E68" s="67"/>
      <c r="F68" s="67"/>
      <c r="G68" s="67"/>
      <c r="H68" s="67"/>
      <c r="I68" s="67"/>
      <c r="J68" s="67"/>
      <c r="K68" s="67"/>
      <c r="L68" s="67"/>
      <c r="M68" s="23"/>
      <c r="N68" s="23"/>
      <c r="O68" s="29"/>
    </row>
    <row r="69" spans="1:15" s="22" customFormat="1" ht="12.5" hidden="1" x14ac:dyDescent="0.25">
      <c r="A69" s="67"/>
      <c r="B69" s="67"/>
      <c r="C69" s="67"/>
      <c r="D69" s="67"/>
      <c r="E69" s="67"/>
      <c r="F69" s="67"/>
      <c r="G69" s="67"/>
      <c r="H69" s="67"/>
      <c r="I69" s="67"/>
      <c r="J69" s="67"/>
      <c r="K69" s="67"/>
      <c r="L69" s="67"/>
      <c r="M69" s="23"/>
      <c r="N69" s="23"/>
      <c r="O69" s="29"/>
    </row>
    <row r="70" spans="1:15" s="22" customFormat="1" ht="12.5" hidden="1" x14ac:dyDescent="0.25">
      <c r="A70" s="67"/>
      <c r="B70" s="67"/>
      <c r="C70" s="67"/>
      <c r="D70" s="67"/>
      <c r="E70" s="67"/>
      <c r="F70" s="67"/>
      <c r="G70" s="67"/>
      <c r="H70" s="67"/>
      <c r="I70" s="67"/>
      <c r="J70" s="67"/>
      <c r="K70" s="67"/>
      <c r="L70" s="67"/>
      <c r="M70" s="23"/>
      <c r="N70" s="23"/>
      <c r="O70" s="29"/>
    </row>
    <row r="71" spans="1:15" s="22" customFormat="1" ht="12.5" hidden="1" x14ac:dyDescent="0.25">
      <c r="A71" s="67"/>
      <c r="B71" s="67"/>
      <c r="C71" s="67"/>
      <c r="D71" s="67"/>
      <c r="E71" s="67"/>
      <c r="F71" s="67"/>
      <c r="G71" s="67"/>
      <c r="H71" s="67"/>
      <c r="I71" s="67"/>
      <c r="J71" s="67"/>
      <c r="K71" s="67"/>
      <c r="L71" s="67"/>
      <c r="M71" s="23"/>
      <c r="N71" s="23"/>
      <c r="O71" s="29"/>
    </row>
    <row r="72" spans="1:15" s="22" customFormat="1" ht="12.5" hidden="1" x14ac:dyDescent="0.25">
      <c r="A72" s="67"/>
      <c r="B72" s="67"/>
      <c r="C72" s="67"/>
      <c r="D72" s="67"/>
      <c r="E72" s="67"/>
      <c r="F72" s="67"/>
      <c r="G72" s="67"/>
      <c r="H72" s="67"/>
      <c r="I72" s="67"/>
      <c r="J72" s="67"/>
      <c r="K72" s="67"/>
      <c r="L72" s="67"/>
      <c r="M72" s="23"/>
      <c r="N72" s="23"/>
      <c r="O72" s="29"/>
    </row>
    <row r="73" spans="1:15" s="22" customFormat="1" ht="12.5" hidden="1" x14ac:dyDescent="0.25">
      <c r="A73" s="67"/>
      <c r="B73" s="67"/>
      <c r="C73" s="67"/>
      <c r="D73" s="67"/>
      <c r="E73" s="67"/>
      <c r="F73" s="67"/>
      <c r="G73" s="67"/>
      <c r="H73" s="67"/>
      <c r="I73" s="67"/>
      <c r="J73" s="67"/>
      <c r="K73" s="67"/>
      <c r="L73" s="67"/>
      <c r="M73" s="23"/>
      <c r="N73" s="23"/>
      <c r="O73" s="29"/>
    </row>
    <row r="74" spans="1:15" s="22" customFormat="1" ht="12.5" hidden="1" x14ac:dyDescent="0.25">
      <c r="A74" s="67"/>
      <c r="B74" s="67"/>
      <c r="C74" s="67"/>
      <c r="D74" s="67"/>
      <c r="E74" s="67"/>
      <c r="F74" s="67"/>
      <c r="G74" s="67"/>
      <c r="H74" s="67"/>
      <c r="I74" s="67"/>
      <c r="J74" s="67"/>
      <c r="K74" s="67"/>
      <c r="L74" s="67"/>
      <c r="M74" s="23"/>
      <c r="N74" s="23"/>
      <c r="O74" s="29"/>
    </row>
    <row r="75" spans="1:15" s="22" customFormat="1" ht="12.5" hidden="1" x14ac:dyDescent="0.25">
      <c r="A75" s="67"/>
      <c r="B75" s="67"/>
      <c r="C75" s="67"/>
      <c r="D75" s="67"/>
      <c r="E75" s="67"/>
      <c r="F75" s="67"/>
      <c r="G75" s="67"/>
      <c r="H75" s="67"/>
      <c r="I75" s="67"/>
      <c r="J75" s="67"/>
      <c r="K75" s="67"/>
      <c r="L75" s="67"/>
      <c r="M75" s="23"/>
      <c r="N75" s="23"/>
      <c r="O75" s="29"/>
    </row>
    <row r="76" spans="1:15" s="22" customFormat="1" ht="12.5" hidden="1" x14ac:dyDescent="0.25">
      <c r="A76" s="67"/>
      <c r="B76" s="67"/>
      <c r="C76" s="67"/>
      <c r="D76" s="67"/>
      <c r="E76" s="67"/>
      <c r="F76" s="67"/>
      <c r="G76" s="67"/>
      <c r="H76" s="67"/>
      <c r="I76" s="67"/>
      <c r="J76" s="67"/>
      <c r="K76" s="67"/>
      <c r="L76" s="67"/>
      <c r="M76" s="23"/>
      <c r="N76" s="23"/>
      <c r="O76" s="29"/>
    </row>
    <row r="77" spans="1:15" s="22" customFormat="1" ht="12.5" hidden="1" x14ac:dyDescent="0.25">
      <c r="A77" s="67"/>
      <c r="B77" s="67"/>
      <c r="C77" s="67"/>
      <c r="D77" s="67"/>
      <c r="E77" s="67"/>
      <c r="F77" s="67"/>
      <c r="G77" s="67"/>
      <c r="H77" s="67"/>
      <c r="I77" s="67"/>
      <c r="J77" s="67"/>
      <c r="K77" s="67"/>
      <c r="L77" s="67"/>
      <c r="M77" s="23"/>
      <c r="N77" s="23"/>
      <c r="O77" s="29"/>
    </row>
    <row r="78" spans="1:15" s="22" customFormat="1" ht="12.75" hidden="1" customHeight="1" x14ac:dyDescent="0.25">
      <c r="A78" s="67"/>
      <c r="B78" s="67"/>
      <c r="C78" s="67"/>
      <c r="D78" s="67"/>
      <c r="E78" s="67"/>
      <c r="F78" s="67"/>
      <c r="G78" s="67"/>
      <c r="H78" s="67"/>
      <c r="I78" s="67"/>
      <c r="J78" s="67"/>
      <c r="K78" s="67"/>
      <c r="L78" s="67"/>
      <c r="M78" s="23"/>
      <c r="N78" s="23"/>
      <c r="O78" s="29"/>
    </row>
    <row r="79" spans="1:15" s="22" customFormat="1" ht="12.75" hidden="1" customHeight="1" x14ac:dyDescent="0.25">
      <c r="A79" s="67"/>
      <c r="B79" s="67"/>
      <c r="C79" s="67"/>
      <c r="D79" s="67"/>
      <c r="E79" s="67"/>
      <c r="F79" s="67"/>
      <c r="G79" s="67"/>
      <c r="H79" s="67"/>
      <c r="I79" s="67"/>
      <c r="J79" s="67"/>
      <c r="K79" s="67"/>
      <c r="L79" s="67"/>
      <c r="M79" s="23"/>
      <c r="N79" s="23"/>
      <c r="O79" s="29"/>
    </row>
    <row r="80" spans="1:15" s="22" customFormat="1" ht="12.75" hidden="1" customHeight="1" x14ac:dyDescent="0.25">
      <c r="A80" s="67"/>
      <c r="B80" s="67"/>
      <c r="C80" s="67"/>
      <c r="D80" s="67"/>
      <c r="E80" s="67"/>
      <c r="F80" s="67"/>
      <c r="G80" s="67"/>
      <c r="H80" s="67"/>
      <c r="I80" s="67"/>
      <c r="J80" s="67"/>
      <c r="K80" s="67"/>
      <c r="L80" s="67"/>
      <c r="M80" s="23"/>
      <c r="N80" s="23"/>
      <c r="O80" s="29"/>
    </row>
    <row r="81" spans="1:15" s="22" customFormat="1" ht="12.75" hidden="1" customHeight="1" x14ac:dyDescent="0.25">
      <c r="A81" s="67"/>
      <c r="B81" s="67"/>
      <c r="C81" s="67"/>
      <c r="D81" s="67"/>
      <c r="E81" s="67"/>
      <c r="F81" s="67"/>
      <c r="G81" s="67"/>
      <c r="H81" s="67"/>
      <c r="I81" s="67"/>
      <c r="J81" s="67"/>
      <c r="K81" s="67"/>
      <c r="L81" s="67"/>
      <c r="M81" s="23"/>
      <c r="N81" s="23"/>
      <c r="O81" s="29"/>
    </row>
    <row r="82" spans="1:15" s="22" customFormat="1" ht="12.75" hidden="1" customHeight="1" x14ac:dyDescent="0.25">
      <c r="A82" s="67"/>
      <c r="B82" s="67"/>
      <c r="C82" s="67"/>
      <c r="D82" s="67"/>
      <c r="E82" s="67"/>
      <c r="F82" s="67"/>
      <c r="G82" s="67"/>
      <c r="H82" s="67"/>
      <c r="I82" s="67"/>
      <c r="J82" s="67"/>
      <c r="K82" s="67"/>
      <c r="L82" s="67"/>
      <c r="M82" s="23"/>
      <c r="N82" s="23"/>
      <c r="O82" s="29"/>
    </row>
    <row r="83" spans="1:15" s="22" customFormat="1" ht="12.75" hidden="1" customHeight="1" x14ac:dyDescent="0.25">
      <c r="A83" s="67"/>
      <c r="B83" s="67"/>
      <c r="C83" s="67"/>
      <c r="D83" s="67"/>
      <c r="E83" s="67"/>
      <c r="F83" s="67"/>
      <c r="G83" s="67"/>
      <c r="H83" s="67"/>
      <c r="I83" s="67"/>
      <c r="J83" s="67"/>
      <c r="K83" s="67"/>
      <c r="L83" s="67"/>
      <c r="M83" s="23"/>
      <c r="N83" s="23"/>
      <c r="O83" s="29"/>
    </row>
    <row r="84" spans="1:15" s="22" customFormat="1" ht="12.75" hidden="1" customHeight="1" x14ac:dyDescent="0.25">
      <c r="A84" s="67"/>
      <c r="B84" s="67"/>
      <c r="C84" s="67"/>
      <c r="D84" s="67"/>
      <c r="E84" s="67"/>
      <c r="F84" s="67"/>
      <c r="G84" s="67"/>
      <c r="H84" s="67"/>
      <c r="I84" s="67"/>
      <c r="J84" s="67"/>
      <c r="K84" s="67"/>
      <c r="L84" s="67"/>
      <c r="M84" s="23"/>
      <c r="N84" s="23"/>
      <c r="O84" s="29"/>
    </row>
    <row r="85" spans="1:15" s="22" customFormat="1" ht="12.75" hidden="1" customHeight="1" x14ac:dyDescent="0.25">
      <c r="A85" s="67"/>
      <c r="B85" s="67"/>
      <c r="C85" s="67"/>
      <c r="D85" s="67"/>
      <c r="E85" s="67"/>
      <c r="F85" s="67"/>
      <c r="G85" s="67"/>
      <c r="H85" s="67"/>
      <c r="I85" s="67"/>
      <c r="J85" s="67"/>
      <c r="K85" s="67"/>
      <c r="L85" s="67"/>
      <c r="M85" s="23"/>
      <c r="N85" s="23"/>
      <c r="O85" s="29"/>
    </row>
    <row r="86" spans="1:15" s="22" customFormat="1" ht="12.75" hidden="1" customHeight="1" x14ac:dyDescent="0.25">
      <c r="A86" s="67"/>
      <c r="B86" s="67"/>
      <c r="C86" s="67"/>
      <c r="D86" s="67"/>
      <c r="E86" s="67"/>
      <c r="F86" s="67"/>
      <c r="G86" s="67"/>
      <c r="H86" s="67"/>
      <c r="I86" s="67"/>
      <c r="J86" s="67"/>
      <c r="K86" s="67"/>
      <c r="L86" s="67"/>
      <c r="M86" s="23"/>
      <c r="N86" s="23"/>
      <c r="O86" s="29"/>
    </row>
    <row r="87" spans="1:15" s="22" customFormat="1" ht="12.75" hidden="1" customHeight="1" x14ac:dyDescent="0.25">
      <c r="A87" s="67"/>
      <c r="B87" s="67"/>
      <c r="C87" s="67"/>
      <c r="D87" s="67"/>
      <c r="E87" s="67"/>
      <c r="F87" s="67"/>
      <c r="G87" s="67"/>
      <c r="H87" s="67"/>
      <c r="I87" s="67"/>
      <c r="J87" s="67"/>
      <c r="K87" s="67"/>
      <c r="L87" s="67"/>
      <c r="M87" s="23"/>
      <c r="N87" s="23"/>
      <c r="O87" s="29"/>
    </row>
    <row r="88" spans="1:15" s="22" customFormat="1" ht="12.75" hidden="1" customHeight="1" x14ac:dyDescent="0.25">
      <c r="A88" s="67"/>
      <c r="B88" s="67"/>
      <c r="C88" s="67"/>
      <c r="D88" s="67"/>
      <c r="E88" s="67"/>
      <c r="F88" s="67"/>
      <c r="G88" s="67"/>
      <c r="H88" s="67"/>
      <c r="I88" s="67"/>
      <c r="J88" s="67"/>
      <c r="K88" s="67"/>
      <c r="L88" s="67"/>
      <c r="M88" s="23"/>
      <c r="N88" s="23"/>
      <c r="O88" s="29"/>
    </row>
    <row r="89" spans="1:15" s="22" customFormat="1" ht="12.75" hidden="1" customHeight="1" x14ac:dyDescent="0.25">
      <c r="A89" s="67"/>
      <c r="B89" s="67"/>
      <c r="C89" s="67"/>
      <c r="D89" s="67"/>
      <c r="E89" s="67"/>
      <c r="F89" s="67"/>
      <c r="G89" s="67"/>
      <c r="H89" s="67"/>
      <c r="I89" s="67"/>
      <c r="J89" s="67"/>
      <c r="K89" s="67"/>
      <c r="L89" s="67"/>
      <c r="M89" s="23"/>
      <c r="N89" s="23"/>
      <c r="O89" s="29"/>
    </row>
    <row r="90" spans="1:15" s="22" customFormat="1" ht="12.75" hidden="1" customHeight="1" x14ac:dyDescent="0.25">
      <c r="A90" s="67"/>
      <c r="B90" s="67"/>
      <c r="C90" s="67"/>
      <c r="D90" s="67"/>
      <c r="E90" s="67"/>
      <c r="F90" s="67"/>
      <c r="G90" s="67"/>
      <c r="H90" s="67"/>
      <c r="I90" s="67"/>
      <c r="J90" s="67"/>
      <c r="K90" s="67"/>
      <c r="L90" s="67"/>
      <c r="M90" s="23"/>
      <c r="N90" s="23"/>
      <c r="O90" s="29"/>
    </row>
    <row r="91" spans="1:15" s="22" customFormat="1" ht="12.75" hidden="1" customHeight="1" x14ac:dyDescent="0.25">
      <c r="A91" s="67"/>
      <c r="B91" s="67"/>
      <c r="C91" s="67"/>
      <c r="D91" s="67"/>
      <c r="E91" s="67"/>
      <c r="F91" s="67"/>
      <c r="G91" s="67"/>
      <c r="H91" s="67"/>
      <c r="I91" s="67"/>
      <c r="J91" s="67"/>
      <c r="K91" s="67"/>
      <c r="L91" s="67"/>
      <c r="M91" s="23"/>
      <c r="N91" s="23"/>
      <c r="O91" s="29"/>
    </row>
    <row r="92" spans="1:15" s="22" customFormat="1" ht="12.75" hidden="1" customHeight="1" x14ac:dyDescent="0.25">
      <c r="A92" s="67"/>
      <c r="B92" s="67"/>
      <c r="C92" s="67"/>
      <c r="D92" s="67"/>
      <c r="E92" s="67"/>
      <c r="F92" s="67"/>
      <c r="G92" s="67"/>
      <c r="H92" s="67"/>
      <c r="I92" s="67"/>
      <c r="J92" s="67"/>
      <c r="K92" s="67"/>
      <c r="L92" s="67"/>
      <c r="M92" s="23"/>
      <c r="N92" s="23"/>
      <c r="O92" s="29"/>
    </row>
    <row r="93" spans="1:15" s="22" customFormat="1" ht="12.75" hidden="1" customHeight="1" x14ac:dyDescent="0.25">
      <c r="A93" s="67"/>
      <c r="B93" s="67"/>
      <c r="C93" s="67"/>
      <c r="D93" s="67"/>
      <c r="E93" s="67"/>
      <c r="F93" s="67"/>
      <c r="G93" s="67"/>
      <c r="H93" s="67"/>
      <c r="I93" s="67"/>
      <c r="J93" s="67"/>
      <c r="K93" s="67"/>
      <c r="L93" s="67"/>
      <c r="M93" s="23"/>
      <c r="N93" s="23"/>
      <c r="O93" s="29"/>
    </row>
    <row r="94" spans="1:15" s="22" customFormat="1" ht="12.75" hidden="1" customHeight="1" x14ac:dyDescent="0.25">
      <c r="A94" s="67"/>
      <c r="B94" s="67"/>
      <c r="C94" s="67"/>
      <c r="D94" s="67"/>
      <c r="E94" s="67"/>
      <c r="F94" s="67"/>
      <c r="G94" s="67"/>
      <c r="H94" s="67"/>
      <c r="I94" s="67"/>
      <c r="J94" s="67"/>
      <c r="K94" s="67"/>
      <c r="L94" s="67"/>
      <c r="M94" s="23"/>
      <c r="N94" s="23"/>
      <c r="O94" s="29"/>
    </row>
    <row r="95" spans="1:15" s="22" customFormat="1" ht="12.75" hidden="1" customHeight="1" x14ac:dyDescent="0.25">
      <c r="A95" s="67"/>
      <c r="B95" s="67"/>
      <c r="C95" s="67"/>
      <c r="D95" s="67"/>
      <c r="E95" s="67"/>
      <c r="F95" s="67"/>
      <c r="G95" s="67"/>
      <c r="H95" s="67"/>
      <c r="I95" s="67"/>
      <c r="J95" s="67"/>
      <c r="K95" s="67"/>
      <c r="L95" s="67"/>
      <c r="M95" s="23"/>
      <c r="N95" s="23"/>
      <c r="O95" s="29"/>
    </row>
    <row r="96" spans="1:15" s="22" customFormat="1" ht="12.75" hidden="1" customHeight="1" x14ac:dyDescent="0.25">
      <c r="A96" s="67"/>
      <c r="B96" s="67"/>
      <c r="C96" s="67"/>
      <c r="D96" s="67"/>
      <c r="E96" s="67"/>
      <c r="F96" s="67"/>
      <c r="G96" s="67"/>
      <c r="H96" s="67"/>
      <c r="I96" s="67"/>
      <c r="J96" s="67"/>
      <c r="K96" s="67"/>
      <c r="L96" s="67"/>
      <c r="M96" s="23"/>
      <c r="N96" s="23"/>
      <c r="O96" s="29"/>
    </row>
    <row r="97" spans="1:15" s="22" customFormat="1" ht="12.75" hidden="1" customHeight="1" x14ac:dyDescent="0.25">
      <c r="A97" s="67"/>
      <c r="B97" s="67"/>
      <c r="C97" s="67"/>
      <c r="D97" s="67"/>
      <c r="E97" s="67"/>
      <c r="F97" s="67"/>
      <c r="G97" s="67"/>
      <c r="H97" s="67"/>
      <c r="I97" s="67"/>
      <c r="J97" s="67"/>
      <c r="K97" s="67"/>
      <c r="L97" s="67"/>
      <c r="M97" s="23"/>
      <c r="N97" s="23"/>
      <c r="O97" s="29"/>
    </row>
    <row r="98" spans="1:15" s="22" customFormat="1" ht="12.75" hidden="1" customHeight="1" x14ac:dyDescent="0.25">
      <c r="A98" s="67"/>
      <c r="B98" s="67"/>
      <c r="C98" s="67"/>
      <c r="D98" s="67"/>
      <c r="E98" s="67"/>
      <c r="F98" s="67"/>
      <c r="G98" s="67"/>
      <c r="H98" s="67"/>
      <c r="I98" s="67"/>
      <c r="J98" s="67"/>
      <c r="K98" s="67"/>
      <c r="L98" s="67"/>
      <c r="M98" s="23"/>
      <c r="N98" s="23"/>
      <c r="O98" s="29"/>
    </row>
    <row r="99" spans="1:15" s="22" customFormat="1" ht="12.75" hidden="1" customHeight="1" x14ac:dyDescent="0.25">
      <c r="A99" s="67"/>
      <c r="B99" s="67"/>
      <c r="C99" s="67"/>
      <c r="D99" s="67"/>
      <c r="E99" s="67"/>
      <c r="F99" s="67"/>
      <c r="G99" s="67"/>
      <c r="H99" s="67"/>
      <c r="I99" s="67"/>
      <c r="J99" s="67"/>
      <c r="K99" s="67"/>
      <c r="L99" s="67"/>
      <c r="M99" s="23"/>
      <c r="N99" s="23"/>
      <c r="O99" s="29"/>
    </row>
    <row r="100" spans="1:15" s="22" customFormat="1" ht="12.75" hidden="1" customHeight="1" x14ac:dyDescent="0.25">
      <c r="A100" s="67"/>
      <c r="B100" s="67"/>
      <c r="C100" s="67"/>
      <c r="D100" s="67"/>
      <c r="E100" s="67"/>
      <c r="F100" s="67"/>
      <c r="G100" s="67"/>
      <c r="H100" s="67"/>
      <c r="I100" s="67"/>
      <c r="J100" s="67"/>
      <c r="K100" s="67"/>
      <c r="L100" s="67"/>
      <c r="M100" s="23"/>
      <c r="N100" s="23"/>
      <c r="O100" s="29"/>
    </row>
    <row r="101" spans="1:15" s="22" customFormat="1" ht="12.5" hidden="1" x14ac:dyDescent="0.25">
      <c r="A101" s="67"/>
      <c r="B101" s="67"/>
      <c r="C101" s="67"/>
      <c r="D101" s="67"/>
      <c r="E101" s="67"/>
      <c r="F101" s="67"/>
      <c r="G101" s="67"/>
      <c r="H101" s="67"/>
      <c r="I101" s="67"/>
      <c r="J101" s="67"/>
      <c r="K101" s="67"/>
      <c r="L101" s="67"/>
      <c r="M101" s="23"/>
      <c r="N101" s="23"/>
      <c r="O101" s="29"/>
    </row>
    <row r="102" spans="1:15" s="22" customFormat="1" ht="12.5" hidden="1" x14ac:dyDescent="0.25">
      <c r="A102" s="67"/>
      <c r="B102" s="67"/>
      <c r="C102" s="67"/>
      <c r="D102" s="67"/>
      <c r="E102" s="67"/>
      <c r="F102" s="67"/>
      <c r="G102" s="67"/>
      <c r="H102" s="67"/>
      <c r="I102" s="67"/>
      <c r="J102" s="67"/>
      <c r="K102" s="67"/>
      <c r="L102" s="67"/>
      <c r="M102" s="23"/>
      <c r="N102" s="23"/>
      <c r="O102" s="29"/>
    </row>
    <row r="103" spans="1:15" s="22" customFormat="1" ht="12.5" hidden="1" x14ac:dyDescent="0.25">
      <c r="A103" s="67"/>
      <c r="B103" s="67"/>
      <c r="C103" s="67"/>
      <c r="D103" s="67"/>
      <c r="E103" s="67"/>
      <c r="F103" s="67"/>
      <c r="G103" s="67"/>
      <c r="H103" s="67"/>
      <c r="I103" s="67"/>
      <c r="J103" s="67"/>
      <c r="K103" s="67"/>
      <c r="L103" s="67"/>
      <c r="M103" s="23"/>
      <c r="N103" s="23"/>
      <c r="O103" s="29"/>
    </row>
    <row r="104" spans="1:15" s="22" customFormat="1" ht="12.5" hidden="1" x14ac:dyDescent="0.25">
      <c r="A104" s="67"/>
      <c r="B104" s="67"/>
      <c r="C104" s="67"/>
      <c r="D104" s="67"/>
      <c r="E104" s="67"/>
      <c r="F104" s="67"/>
      <c r="G104" s="67"/>
      <c r="H104" s="67"/>
      <c r="I104" s="67"/>
      <c r="J104" s="67"/>
      <c r="K104" s="67"/>
      <c r="L104" s="67"/>
      <c r="M104" s="23"/>
      <c r="N104" s="23"/>
      <c r="O104" s="29"/>
    </row>
    <row r="105" spans="1:15" s="22" customFormat="1" ht="12.5" hidden="1" x14ac:dyDescent="0.25">
      <c r="A105" s="67"/>
      <c r="B105" s="67"/>
      <c r="C105" s="67"/>
      <c r="D105" s="67"/>
      <c r="E105" s="67"/>
      <c r="F105" s="67"/>
      <c r="G105" s="67"/>
      <c r="H105" s="67"/>
      <c r="I105" s="67"/>
      <c r="J105" s="67"/>
      <c r="K105" s="67"/>
      <c r="L105" s="67"/>
      <c r="M105" s="23"/>
      <c r="N105" s="23"/>
      <c r="O105" s="29"/>
    </row>
    <row r="106" spans="1:15" hidden="1" x14ac:dyDescent="0.3">
      <c r="A106" s="67"/>
      <c r="B106" s="67"/>
      <c r="C106" s="67"/>
      <c r="D106" s="67"/>
      <c r="E106" s="67"/>
      <c r="F106" s="67"/>
      <c r="G106" s="67"/>
      <c r="H106" s="67"/>
      <c r="I106" s="67"/>
      <c r="J106" s="67"/>
      <c r="K106" s="67"/>
      <c r="L106" s="67"/>
    </row>
    <row r="107" spans="1:15" hidden="1" x14ac:dyDescent="0.3">
      <c r="A107" s="67"/>
      <c r="B107" s="67"/>
      <c r="C107" s="67"/>
      <c r="D107" s="67"/>
      <c r="E107" s="67"/>
      <c r="F107" s="67"/>
      <c r="G107" s="67"/>
      <c r="H107" s="67"/>
      <c r="I107" s="67"/>
      <c r="J107" s="67"/>
      <c r="K107" s="67"/>
      <c r="L107" s="67"/>
    </row>
    <row r="108" spans="1:15" hidden="1" x14ac:dyDescent="0.3">
      <c r="A108" s="67"/>
      <c r="B108" s="67"/>
      <c r="C108" s="67"/>
      <c r="D108" s="67"/>
      <c r="E108" s="67"/>
      <c r="F108" s="67"/>
      <c r="G108" s="67"/>
      <c r="H108" s="67"/>
      <c r="I108" s="67"/>
      <c r="J108" s="67"/>
      <c r="K108" s="67"/>
      <c r="L108" s="67"/>
    </row>
    <row r="109" spans="1:15" hidden="1" x14ac:dyDescent="0.3">
      <c r="A109" s="67"/>
      <c r="B109" s="67"/>
      <c r="C109" s="67"/>
      <c r="D109" s="67"/>
      <c r="E109" s="67"/>
      <c r="F109" s="67"/>
      <c r="G109" s="67"/>
      <c r="H109" s="67"/>
      <c r="I109" s="67"/>
      <c r="J109" s="67"/>
      <c r="K109" s="67"/>
      <c r="L109" s="67"/>
    </row>
    <row r="110" spans="1:15" hidden="1" x14ac:dyDescent="0.3">
      <c r="A110" s="67"/>
      <c r="B110" s="67"/>
      <c r="C110" s="67"/>
      <c r="D110" s="67"/>
      <c r="E110" s="67"/>
      <c r="F110" s="67"/>
      <c r="G110" s="67"/>
      <c r="H110" s="67"/>
      <c r="I110" s="67"/>
      <c r="J110" s="67"/>
      <c r="K110" s="67"/>
      <c r="L110" s="67"/>
    </row>
    <row r="111" spans="1:15" hidden="1" x14ac:dyDescent="0.3">
      <c r="A111" s="67"/>
      <c r="B111" s="67"/>
      <c r="C111" s="67"/>
      <c r="D111" s="67"/>
      <c r="E111" s="67"/>
      <c r="F111" s="67"/>
      <c r="G111" s="67"/>
      <c r="H111" s="67"/>
      <c r="I111" s="67"/>
      <c r="J111" s="67"/>
      <c r="K111" s="67"/>
      <c r="L111" s="67"/>
    </row>
    <row r="112" spans="1:15" hidden="1" x14ac:dyDescent="0.3">
      <c r="A112" s="67"/>
      <c r="B112" s="67"/>
      <c r="C112" s="67"/>
      <c r="D112" s="67"/>
      <c r="E112" s="67"/>
      <c r="F112" s="67"/>
      <c r="G112" s="67"/>
      <c r="H112" s="67"/>
      <c r="I112" s="67"/>
      <c r="J112" s="67"/>
      <c r="K112" s="67"/>
      <c r="L112" s="67"/>
    </row>
    <row r="113" spans="1:12" hidden="1" x14ac:dyDescent="0.3">
      <c r="A113" s="67"/>
      <c r="B113" s="67"/>
      <c r="C113" s="67"/>
      <c r="D113" s="67"/>
      <c r="E113" s="67"/>
      <c r="F113" s="67"/>
      <c r="G113" s="67"/>
      <c r="H113" s="67"/>
      <c r="I113" s="67"/>
      <c r="J113" s="67"/>
      <c r="K113" s="67"/>
      <c r="L113" s="67"/>
    </row>
    <row r="114" spans="1:12" hidden="1" x14ac:dyDescent="0.3">
      <c r="A114" s="67"/>
      <c r="B114" s="67"/>
      <c r="C114" s="67"/>
      <c r="D114" s="67"/>
      <c r="E114" s="67"/>
      <c r="F114" s="67"/>
      <c r="G114" s="67"/>
      <c r="H114" s="67"/>
      <c r="I114" s="67"/>
      <c r="J114" s="67"/>
      <c r="K114" s="67"/>
      <c r="L114" s="67"/>
    </row>
    <row r="115" spans="1:12" hidden="1" x14ac:dyDescent="0.3">
      <c r="A115" s="67"/>
      <c r="B115" s="67"/>
      <c r="C115" s="67"/>
      <c r="D115" s="67"/>
      <c r="E115" s="67"/>
      <c r="F115" s="67"/>
      <c r="G115" s="67"/>
      <c r="H115" s="67"/>
      <c r="I115" s="67"/>
      <c r="J115" s="67"/>
      <c r="K115" s="67"/>
      <c r="L115" s="67"/>
    </row>
    <row r="116" spans="1:12" hidden="1" x14ac:dyDescent="0.3">
      <c r="A116" s="67"/>
      <c r="B116" s="67"/>
      <c r="C116" s="67"/>
      <c r="D116" s="67"/>
      <c r="E116" s="67"/>
      <c r="F116" s="67"/>
      <c r="G116" s="67"/>
      <c r="H116" s="67"/>
      <c r="I116" s="67"/>
      <c r="J116" s="67"/>
      <c r="K116" s="67"/>
      <c r="L116" s="67"/>
    </row>
    <row r="117" spans="1:12" hidden="1" x14ac:dyDescent="0.3">
      <c r="A117" s="67"/>
      <c r="B117" s="67"/>
      <c r="C117" s="67"/>
      <c r="D117" s="67"/>
      <c r="E117" s="67"/>
      <c r="F117" s="67"/>
      <c r="G117" s="67"/>
      <c r="H117" s="67"/>
      <c r="I117" s="67"/>
      <c r="J117" s="67"/>
      <c r="K117" s="67"/>
      <c r="L117" s="67"/>
    </row>
    <row r="118" spans="1:12" hidden="1" x14ac:dyDescent="0.3">
      <c r="A118" s="67"/>
      <c r="B118" s="67"/>
      <c r="C118" s="67"/>
      <c r="D118" s="67"/>
      <c r="E118" s="67"/>
      <c r="F118" s="67"/>
      <c r="G118" s="67"/>
      <c r="H118" s="67"/>
      <c r="I118" s="67"/>
      <c r="J118" s="67"/>
      <c r="K118" s="67"/>
      <c r="L118" s="67"/>
    </row>
    <row r="119" spans="1:12" hidden="1" x14ac:dyDescent="0.3">
      <c r="A119" s="67"/>
      <c r="B119" s="67"/>
      <c r="C119" s="67"/>
      <c r="D119" s="67"/>
      <c r="E119" s="67"/>
      <c r="F119" s="67"/>
      <c r="G119" s="67"/>
      <c r="H119" s="67"/>
      <c r="I119" s="67"/>
      <c r="J119" s="67"/>
      <c r="K119" s="67"/>
      <c r="L119" s="67"/>
    </row>
    <row r="120" spans="1:12" hidden="1" x14ac:dyDescent="0.3">
      <c r="A120" s="67"/>
      <c r="B120" s="67"/>
      <c r="C120" s="67"/>
      <c r="D120" s="67"/>
      <c r="E120" s="67"/>
      <c r="F120" s="67"/>
      <c r="G120" s="67"/>
      <c r="H120" s="67"/>
      <c r="I120" s="67"/>
      <c r="J120" s="67"/>
      <c r="K120" s="67"/>
      <c r="L120" s="67"/>
    </row>
    <row r="121" spans="1:12" hidden="1" x14ac:dyDescent="0.3">
      <c r="A121" s="67"/>
      <c r="B121" s="67"/>
      <c r="C121" s="67"/>
      <c r="D121" s="67"/>
      <c r="E121" s="67"/>
      <c r="F121" s="67"/>
      <c r="G121" s="67"/>
      <c r="H121" s="67"/>
      <c r="I121" s="67"/>
      <c r="J121" s="67"/>
      <c r="K121" s="67"/>
      <c r="L121" s="67"/>
    </row>
    <row r="122" spans="1:12" hidden="1" x14ac:dyDescent="0.3">
      <c r="A122" s="67"/>
      <c r="B122" s="67"/>
      <c r="C122" s="67"/>
      <c r="D122" s="67"/>
      <c r="E122" s="67"/>
      <c r="F122" s="67"/>
      <c r="G122" s="67"/>
      <c r="H122" s="67"/>
      <c r="I122" s="67"/>
      <c r="J122" s="67"/>
      <c r="K122" s="67"/>
      <c r="L122" s="67"/>
    </row>
    <row r="123" spans="1:12" hidden="1" x14ac:dyDescent="0.3">
      <c r="A123" s="67"/>
      <c r="B123" s="67"/>
      <c r="C123" s="67"/>
      <c r="D123" s="67"/>
      <c r="E123" s="67"/>
      <c r="F123" s="67"/>
      <c r="G123" s="67"/>
      <c r="H123" s="67"/>
      <c r="I123" s="67"/>
      <c r="J123" s="67"/>
      <c r="K123" s="67"/>
      <c r="L123" s="67"/>
    </row>
    <row r="124" spans="1:12" hidden="1" x14ac:dyDescent="0.3">
      <c r="A124" s="67"/>
      <c r="B124" s="67"/>
      <c r="C124" s="67"/>
      <c r="D124" s="67"/>
      <c r="E124" s="67"/>
      <c r="F124" s="67"/>
      <c r="G124" s="67"/>
      <c r="H124" s="67"/>
      <c r="I124" s="67"/>
      <c r="J124" s="67"/>
      <c r="K124" s="67"/>
      <c r="L124" s="67"/>
    </row>
    <row r="125" spans="1:12" hidden="1" x14ac:dyDescent="0.3">
      <c r="A125" s="67"/>
      <c r="B125" s="67"/>
      <c r="C125" s="67"/>
      <c r="D125" s="67"/>
      <c r="E125" s="67"/>
      <c r="F125" s="67"/>
      <c r="G125" s="67"/>
      <c r="H125" s="67"/>
      <c r="I125" s="67"/>
      <c r="J125" s="67"/>
      <c r="K125" s="67"/>
      <c r="L125" s="67"/>
    </row>
    <row r="126" spans="1:12" hidden="1" x14ac:dyDescent="0.3">
      <c r="A126" s="67"/>
      <c r="B126" s="67"/>
      <c r="C126" s="67"/>
      <c r="D126" s="67"/>
      <c r="E126" s="67"/>
      <c r="F126" s="67"/>
      <c r="G126" s="67"/>
      <c r="H126" s="67"/>
      <c r="I126" s="67"/>
      <c r="J126" s="67"/>
      <c r="K126" s="67"/>
      <c r="L126" s="67"/>
    </row>
    <row r="127" spans="1:12" hidden="1" x14ac:dyDescent="0.3">
      <c r="A127" s="67"/>
      <c r="B127" s="67"/>
      <c r="C127" s="67"/>
      <c r="D127" s="67"/>
      <c r="E127" s="67"/>
      <c r="F127" s="67"/>
      <c r="G127" s="67"/>
      <c r="H127" s="67"/>
      <c r="I127" s="67"/>
      <c r="J127" s="67"/>
      <c r="K127" s="67"/>
      <c r="L127" s="67"/>
    </row>
    <row r="128" spans="1:12" hidden="1" x14ac:dyDescent="0.3">
      <c r="A128" s="67"/>
      <c r="B128" s="67"/>
      <c r="C128" s="67"/>
      <c r="D128" s="67"/>
      <c r="E128" s="67"/>
      <c r="F128" s="67"/>
      <c r="G128" s="67"/>
      <c r="H128" s="67"/>
      <c r="I128" s="67"/>
      <c r="J128" s="67"/>
      <c r="K128" s="67"/>
      <c r="L128" s="67"/>
    </row>
    <row r="129" spans="1:12" hidden="1" x14ac:dyDescent="0.3">
      <c r="A129" s="67"/>
      <c r="B129" s="67"/>
      <c r="C129" s="67"/>
      <c r="D129" s="67"/>
      <c r="E129" s="67"/>
      <c r="F129" s="67"/>
      <c r="G129" s="67"/>
      <c r="H129" s="67"/>
      <c r="I129" s="67"/>
      <c r="J129" s="67"/>
      <c r="K129" s="67"/>
      <c r="L129" s="67"/>
    </row>
    <row r="130" spans="1:12" hidden="1" x14ac:dyDescent="0.3">
      <c r="A130" s="67"/>
      <c r="B130" s="67"/>
      <c r="C130" s="67"/>
      <c r="D130" s="67"/>
      <c r="E130" s="67"/>
      <c r="F130" s="67"/>
      <c r="G130" s="67"/>
      <c r="H130" s="67"/>
      <c r="I130" s="67"/>
      <c r="J130" s="67"/>
      <c r="K130" s="67"/>
      <c r="L130" s="67"/>
    </row>
    <row r="131" spans="1:12" hidden="1" x14ac:dyDescent="0.3">
      <c r="A131" s="67"/>
      <c r="B131" s="67"/>
      <c r="C131" s="67"/>
      <c r="D131" s="67"/>
      <c r="E131" s="67"/>
      <c r="F131" s="67"/>
      <c r="G131" s="67"/>
      <c r="H131" s="67"/>
      <c r="I131" s="67"/>
      <c r="J131" s="67"/>
      <c r="K131" s="67"/>
      <c r="L131" s="67"/>
    </row>
    <row r="132" spans="1:12" hidden="1" x14ac:dyDescent="0.3">
      <c r="A132" s="67"/>
      <c r="B132" s="67"/>
      <c r="C132" s="67"/>
      <c r="D132" s="67"/>
      <c r="E132" s="67"/>
      <c r="F132" s="67"/>
      <c r="G132" s="67"/>
      <c r="H132" s="67"/>
      <c r="I132" s="67"/>
      <c r="J132" s="67"/>
      <c r="K132" s="67"/>
      <c r="L132" s="67"/>
    </row>
    <row r="133" spans="1:12" hidden="1" x14ac:dyDescent="0.3">
      <c r="A133" s="67"/>
      <c r="B133" s="67"/>
      <c r="C133" s="67"/>
      <c r="D133" s="67"/>
      <c r="E133" s="67"/>
      <c r="F133" s="67"/>
      <c r="G133" s="67"/>
      <c r="H133" s="67"/>
      <c r="I133" s="67"/>
      <c r="J133" s="67"/>
      <c r="K133" s="67"/>
      <c r="L133" s="67"/>
    </row>
    <row r="134" spans="1:12" hidden="1" x14ac:dyDescent="0.3">
      <c r="A134" s="67"/>
      <c r="B134" s="67"/>
      <c r="C134" s="67"/>
      <c r="D134" s="67"/>
      <c r="E134" s="67"/>
      <c r="F134" s="67"/>
      <c r="G134" s="67"/>
      <c r="H134" s="67"/>
      <c r="I134" s="67"/>
      <c r="J134" s="67"/>
      <c r="K134" s="67"/>
      <c r="L134" s="67"/>
    </row>
    <row r="135" spans="1:12" hidden="1" x14ac:dyDescent="0.3">
      <c r="A135" s="67"/>
      <c r="B135" s="67"/>
      <c r="C135" s="67"/>
      <c r="D135" s="67"/>
      <c r="E135" s="67"/>
      <c r="F135" s="67"/>
      <c r="G135" s="67"/>
      <c r="H135" s="67"/>
      <c r="I135" s="67"/>
      <c r="J135" s="67"/>
      <c r="K135" s="67"/>
      <c r="L135" s="67"/>
    </row>
    <row r="136" spans="1:12" hidden="1" x14ac:dyDescent="0.3">
      <c r="A136" s="67"/>
      <c r="B136" s="67"/>
      <c r="C136" s="67"/>
      <c r="D136" s="67"/>
      <c r="E136" s="67"/>
      <c r="F136" s="67"/>
      <c r="G136" s="67"/>
      <c r="H136" s="67"/>
      <c r="I136" s="67"/>
      <c r="J136" s="67"/>
      <c r="K136" s="67"/>
      <c r="L136" s="67"/>
    </row>
    <row r="137" spans="1:12" hidden="1" x14ac:dyDescent="0.3">
      <c r="A137" s="67"/>
      <c r="B137" s="67"/>
      <c r="C137" s="67"/>
      <c r="D137" s="67"/>
      <c r="E137" s="67"/>
      <c r="F137" s="67"/>
      <c r="G137" s="67"/>
      <c r="H137" s="67"/>
      <c r="I137" s="67"/>
      <c r="J137" s="67"/>
      <c r="K137" s="67"/>
      <c r="L137" s="67"/>
    </row>
    <row r="138" spans="1:12" hidden="1" x14ac:dyDescent="0.3">
      <c r="A138" s="67"/>
      <c r="B138" s="67"/>
      <c r="C138" s="67"/>
      <c r="D138" s="67"/>
      <c r="E138" s="67"/>
      <c r="F138" s="67"/>
      <c r="G138" s="67"/>
      <c r="H138" s="67"/>
      <c r="I138" s="67"/>
      <c r="J138" s="67"/>
      <c r="K138" s="67"/>
      <c r="L138" s="67"/>
    </row>
    <row r="139" spans="1:12" hidden="1" x14ac:dyDescent="0.3">
      <c r="A139" s="67"/>
      <c r="B139" s="67"/>
      <c r="C139" s="67"/>
      <c r="D139" s="67"/>
      <c r="E139" s="67"/>
      <c r="F139" s="67"/>
      <c r="G139" s="67"/>
      <c r="H139" s="67"/>
      <c r="I139" s="67"/>
      <c r="J139" s="67"/>
      <c r="K139" s="67"/>
      <c r="L139" s="67"/>
    </row>
    <row r="140" spans="1:12" hidden="1" x14ac:dyDescent="0.3">
      <c r="A140" s="67"/>
      <c r="B140" s="67"/>
      <c r="C140" s="67"/>
      <c r="D140" s="67"/>
      <c r="E140" s="67"/>
      <c r="F140" s="67"/>
      <c r="G140" s="67"/>
      <c r="H140" s="67"/>
      <c r="I140" s="67"/>
      <c r="J140" s="67"/>
      <c r="K140" s="67"/>
      <c r="L140" s="67"/>
    </row>
    <row r="141" spans="1:12" hidden="1" x14ac:dyDescent="0.3">
      <c r="A141" s="67"/>
      <c r="B141" s="67"/>
      <c r="C141" s="67"/>
      <c r="D141" s="67"/>
      <c r="E141" s="67"/>
      <c r="F141" s="67"/>
      <c r="G141" s="67"/>
      <c r="H141" s="67"/>
      <c r="I141" s="67"/>
      <c r="J141" s="67"/>
      <c r="K141" s="67"/>
      <c r="L141" s="67"/>
    </row>
    <row r="142" spans="1:12" hidden="1" x14ac:dyDescent="0.3">
      <c r="A142" s="67"/>
      <c r="B142" s="67"/>
      <c r="C142" s="67"/>
      <c r="D142" s="67"/>
      <c r="E142" s="67"/>
      <c r="F142" s="67"/>
      <c r="G142" s="67"/>
      <c r="H142" s="67"/>
      <c r="I142" s="67"/>
      <c r="J142" s="67"/>
      <c r="K142" s="67"/>
      <c r="L142" s="67"/>
    </row>
    <row r="143" spans="1:12" hidden="1" x14ac:dyDescent="0.3">
      <c r="A143" s="67"/>
      <c r="B143" s="67"/>
      <c r="C143" s="67"/>
      <c r="D143" s="67"/>
      <c r="E143" s="67"/>
      <c r="F143" s="67"/>
      <c r="G143" s="67"/>
      <c r="H143" s="67"/>
      <c r="I143" s="67"/>
      <c r="J143" s="67"/>
      <c r="K143" s="67"/>
      <c r="L143" s="67"/>
    </row>
    <row r="144" spans="1:12" hidden="1" x14ac:dyDescent="0.3">
      <c r="A144" s="67"/>
      <c r="B144" s="67"/>
      <c r="C144" s="67"/>
      <c r="D144" s="67"/>
      <c r="E144" s="67"/>
      <c r="F144" s="67"/>
      <c r="G144" s="67"/>
      <c r="H144" s="67"/>
      <c r="I144" s="67"/>
      <c r="J144" s="67"/>
      <c r="K144" s="67"/>
      <c r="L144" s="67"/>
    </row>
    <row r="145" spans="1:12" hidden="1" x14ac:dyDescent="0.3">
      <c r="A145" s="67"/>
      <c r="B145" s="67"/>
      <c r="C145" s="67"/>
      <c r="D145" s="67"/>
      <c r="E145" s="67"/>
      <c r="F145" s="67"/>
      <c r="G145" s="67"/>
      <c r="H145" s="67"/>
      <c r="I145" s="67"/>
      <c r="J145" s="67"/>
      <c r="K145" s="67"/>
      <c r="L145" s="67"/>
    </row>
    <row r="146" spans="1:12" hidden="1" x14ac:dyDescent="0.3">
      <c r="A146" s="67"/>
      <c r="B146" s="67"/>
      <c r="C146" s="67"/>
      <c r="D146" s="67"/>
      <c r="E146" s="67"/>
      <c r="F146" s="67"/>
      <c r="G146" s="67"/>
      <c r="H146" s="67"/>
      <c r="I146" s="67"/>
      <c r="J146" s="67"/>
      <c r="K146" s="67"/>
      <c r="L146" s="67"/>
    </row>
    <row r="147" spans="1:12" hidden="1" x14ac:dyDescent="0.3">
      <c r="A147" s="67"/>
      <c r="B147" s="67"/>
      <c r="C147" s="67"/>
      <c r="D147" s="67"/>
      <c r="E147" s="67"/>
      <c r="F147" s="67"/>
      <c r="G147" s="67"/>
      <c r="H147" s="67"/>
      <c r="I147" s="67"/>
      <c r="J147" s="67"/>
      <c r="K147" s="67"/>
      <c r="L147" s="67"/>
    </row>
    <row r="148" spans="1:12" hidden="1" x14ac:dyDescent="0.3">
      <c r="A148" s="67"/>
      <c r="B148" s="67"/>
      <c r="C148" s="67"/>
      <c r="D148" s="67"/>
      <c r="E148" s="67"/>
      <c r="F148" s="67"/>
      <c r="G148" s="67"/>
      <c r="H148" s="67"/>
      <c r="I148" s="67"/>
      <c r="J148" s="67"/>
      <c r="K148" s="67"/>
      <c r="L148" s="67"/>
    </row>
    <row r="149" spans="1:12" hidden="1" x14ac:dyDescent="0.3">
      <c r="A149" s="67"/>
      <c r="B149" s="67"/>
      <c r="C149" s="67"/>
      <c r="D149" s="67"/>
      <c r="E149" s="67"/>
      <c r="F149" s="67"/>
      <c r="G149" s="67"/>
      <c r="H149" s="67"/>
      <c r="I149" s="67"/>
      <c r="J149" s="67"/>
      <c r="K149" s="67"/>
      <c r="L149" s="67"/>
    </row>
    <row r="150" spans="1:12" hidden="1" x14ac:dyDescent="0.3">
      <c r="A150" s="67"/>
      <c r="B150" s="67"/>
      <c r="C150" s="67"/>
      <c r="D150" s="67"/>
      <c r="E150" s="67"/>
      <c r="F150" s="67"/>
      <c r="G150" s="67"/>
      <c r="H150" s="67"/>
      <c r="I150" s="67"/>
      <c r="J150" s="67"/>
      <c r="K150" s="67"/>
      <c r="L150" s="67"/>
    </row>
    <row r="151" spans="1:12" hidden="1" x14ac:dyDescent="0.3">
      <c r="A151" s="67"/>
      <c r="B151" s="67"/>
      <c r="C151" s="67"/>
      <c r="D151" s="67"/>
      <c r="E151" s="67"/>
      <c r="F151" s="67"/>
      <c r="G151" s="67"/>
      <c r="H151" s="67"/>
      <c r="I151" s="67"/>
      <c r="J151" s="67"/>
      <c r="K151" s="67"/>
      <c r="L151" s="67"/>
    </row>
    <row r="152" spans="1:12" hidden="1" x14ac:dyDescent="0.3">
      <c r="A152" s="67"/>
      <c r="B152" s="67"/>
      <c r="C152" s="67"/>
      <c r="D152" s="67"/>
      <c r="E152" s="67"/>
      <c r="F152" s="67"/>
      <c r="G152" s="67"/>
      <c r="H152" s="67"/>
      <c r="I152" s="67"/>
      <c r="J152" s="67"/>
      <c r="K152" s="67"/>
      <c r="L152" s="67"/>
    </row>
    <row r="153" spans="1:12" hidden="1" x14ac:dyDescent="0.3">
      <c r="A153" s="67"/>
      <c r="B153" s="67"/>
      <c r="C153" s="67"/>
      <c r="D153" s="67"/>
      <c r="E153" s="67"/>
      <c r="F153" s="67"/>
      <c r="G153" s="67"/>
      <c r="H153" s="67"/>
      <c r="I153" s="67"/>
      <c r="J153" s="67"/>
      <c r="K153" s="67"/>
      <c r="L153" s="67"/>
    </row>
    <row r="154" spans="1:12" hidden="1" x14ac:dyDescent="0.3">
      <c r="A154" s="67"/>
      <c r="B154" s="67"/>
      <c r="C154" s="67"/>
      <c r="D154" s="67"/>
      <c r="E154" s="67"/>
      <c r="F154" s="67"/>
      <c r="G154" s="67"/>
      <c r="H154" s="67"/>
      <c r="I154" s="67"/>
      <c r="J154" s="67"/>
      <c r="K154" s="67"/>
      <c r="L154" s="67"/>
    </row>
    <row r="155" spans="1:12" hidden="1" x14ac:dyDescent="0.3">
      <c r="A155" s="67"/>
      <c r="B155" s="67"/>
      <c r="C155" s="67"/>
      <c r="D155" s="67"/>
      <c r="E155" s="67"/>
      <c r="F155" s="67"/>
      <c r="G155" s="67"/>
      <c r="H155" s="67"/>
      <c r="I155" s="67"/>
      <c r="J155" s="67"/>
      <c r="K155" s="67"/>
      <c r="L155" s="67"/>
    </row>
    <row r="156" spans="1:12" hidden="1" x14ac:dyDescent="0.3">
      <c r="A156" s="67"/>
      <c r="B156" s="67"/>
      <c r="C156" s="67"/>
      <c r="D156" s="67"/>
      <c r="E156" s="67"/>
      <c r="F156" s="67"/>
      <c r="G156" s="67"/>
      <c r="H156" s="67"/>
      <c r="I156" s="67"/>
      <c r="J156" s="67"/>
      <c r="K156" s="67"/>
      <c r="L156" s="67"/>
    </row>
    <row r="157" spans="1:12" hidden="1" x14ac:dyDescent="0.3">
      <c r="A157" s="67"/>
      <c r="B157" s="67"/>
      <c r="C157" s="67"/>
      <c r="D157" s="67"/>
      <c r="E157" s="67"/>
      <c r="F157" s="67"/>
      <c r="G157" s="67"/>
      <c r="H157" s="67"/>
      <c r="I157" s="67"/>
      <c r="J157" s="67"/>
      <c r="K157" s="67"/>
      <c r="L157" s="67"/>
    </row>
    <row r="158" spans="1:12" hidden="1" x14ac:dyDescent="0.3">
      <c r="A158" s="67"/>
      <c r="B158" s="67"/>
      <c r="C158" s="67"/>
      <c r="D158" s="67"/>
      <c r="E158" s="67"/>
      <c r="F158" s="67"/>
      <c r="G158" s="67"/>
      <c r="H158" s="67"/>
      <c r="I158" s="67"/>
      <c r="J158" s="67"/>
      <c r="K158" s="67"/>
      <c r="L158" s="67"/>
    </row>
    <row r="159" spans="1:12" hidden="1" x14ac:dyDescent="0.3">
      <c r="A159" s="67"/>
      <c r="B159" s="67"/>
      <c r="C159" s="67"/>
      <c r="D159" s="67"/>
      <c r="E159" s="67"/>
      <c r="F159" s="67"/>
      <c r="G159" s="67"/>
      <c r="H159" s="67"/>
      <c r="I159" s="67"/>
      <c r="J159" s="67"/>
      <c r="K159" s="67"/>
      <c r="L159" s="67"/>
    </row>
    <row r="160" spans="1:12" hidden="1" x14ac:dyDescent="0.3">
      <c r="A160" s="67"/>
      <c r="B160" s="67"/>
      <c r="C160" s="67"/>
      <c r="D160" s="67"/>
      <c r="E160" s="67"/>
      <c r="F160" s="67"/>
      <c r="G160" s="67"/>
      <c r="H160" s="67"/>
      <c r="I160" s="67"/>
      <c r="J160" s="67"/>
      <c r="K160" s="67"/>
      <c r="L160" s="67"/>
    </row>
    <row r="161" spans="1:12" hidden="1" x14ac:dyDescent="0.3">
      <c r="A161" s="67"/>
      <c r="B161" s="67"/>
      <c r="C161" s="67"/>
      <c r="D161" s="67"/>
      <c r="E161" s="67"/>
      <c r="F161" s="67"/>
      <c r="G161" s="67"/>
      <c r="H161" s="67"/>
      <c r="I161" s="67"/>
      <c r="J161" s="67"/>
      <c r="K161" s="67"/>
      <c r="L161" s="67"/>
    </row>
    <row r="162" spans="1:12" hidden="1" x14ac:dyDescent="0.3">
      <c r="A162" s="67"/>
      <c r="B162" s="67"/>
      <c r="C162" s="67"/>
      <c r="D162" s="67"/>
      <c r="E162" s="67"/>
      <c r="F162" s="67"/>
      <c r="G162" s="67"/>
      <c r="H162" s="67"/>
      <c r="I162" s="67"/>
      <c r="J162" s="67"/>
      <c r="K162" s="67"/>
      <c r="L162" s="67"/>
    </row>
    <row r="163" spans="1:12" hidden="1" x14ac:dyDescent="0.3">
      <c r="A163" s="67"/>
      <c r="B163" s="67"/>
      <c r="C163" s="67"/>
      <c r="D163" s="67"/>
      <c r="E163" s="67"/>
      <c r="F163" s="67"/>
      <c r="G163" s="67"/>
      <c r="H163" s="67"/>
      <c r="I163" s="67"/>
      <c r="J163" s="67"/>
      <c r="K163" s="67"/>
      <c r="L163" s="67"/>
    </row>
    <row r="164" spans="1:12" hidden="1" x14ac:dyDescent="0.3">
      <c r="A164" s="67"/>
      <c r="B164" s="67"/>
      <c r="C164" s="67"/>
      <c r="D164" s="67"/>
      <c r="E164" s="67"/>
      <c r="F164" s="67"/>
      <c r="G164" s="67"/>
      <c r="H164" s="67"/>
      <c r="I164" s="67"/>
      <c r="J164" s="67"/>
      <c r="K164" s="67"/>
      <c r="L164" s="67"/>
    </row>
    <row r="165" spans="1:12" hidden="1" x14ac:dyDescent="0.3">
      <c r="A165" s="67"/>
      <c r="B165" s="67"/>
      <c r="C165" s="67"/>
      <c r="D165" s="67"/>
      <c r="E165" s="67"/>
      <c r="F165" s="67"/>
      <c r="G165" s="67"/>
      <c r="H165" s="67"/>
      <c r="I165" s="67"/>
      <c r="J165" s="67"/>
      <c r="K165" s="67"/>
      <c r="L165" s="67"/>
    </row>
    <row r="166" spans="1:12" hidden="1" x14ac:dyDescent="0.3">
      <c r="A166" s="67"/>
      <c r="B166" s="67"/>
      <c r="C166" s="67"/>
      <c r="D166" s="67"/>
      <c r="E166" s="67"/>
      <c r="F166" s="67"/>
      <c r="G166" s="67"/>
      <c r="H166" s="67"/>
      <c r="I166" s="67"/>
      <c r="J166" s="67"/>
      <c r="K166" s="67"/>
      <c r="L166" s="67"/>
    </row>
    <row r="167" spans="1:12" hidden="1" x14ac:dyDescent="0.3">
      <c r="A167" s="67"/>
      <c r="B167" s="67"/>
      <c r="C167" s="67"/>
      <c r="D167" s="67"/>
      <c r="E167" s="67"/>
      <c r="F167" s="67"/>
      <c r="G167" s="67"/>
      <c r="H167" s="67"/>
      <c r="I167" s="67"/>
      <c r="J167" s="67"/>
      <c r="K167" s="67"/>
      <c r="L167" s="67"/>
    </row>
    <row r="168" spans="1:12" hidden="1" x14ac:dyDescent="0.3">
      <c r="A168" s="67"/>
      <c r="B168" s="67"/>
      <c r="C168" s="67"/>
      <c r="D168" s="67"/>
      <c r="E168" s="67"/>
      <c r="F168" s="67"/>
      <c r="G168" s="67"/>
      <c r="H168" s="67"/>
      <c r="I168" s="67"/>
      <c r="J168" s="67"/>
      <c r="K168" s="67"/>
      <c r="L168" s="67"/>
    </row>
    <row r="169" spans="1:12" hidden="1" x14ac:dyDescent="0.3">
      <c r="A169" s="67"/>
      <c r="B169" s="67"/>
      <c r="C169" s="67"/>
      <c r="D169" s="67"/>
      <c r="E169" s="67"/>
      <c r="F169" s="67"/>
      <c r="G169" s="67"/>
      <c r="H169" s="67"/>
      <c r="I169" s="67"/>
      <c r="J169" s="67"/>
      <c r="K169" s="67"/>
      <c r="L169" s="67"/>
    </row>
    <row r="170" spans="1:12" hidden="1" x14ac:dyDescent="0.3">
      <c r="A170" s="67"/>
      <c r="B170" s="67"/>
      <c r="C170" s="67"/>
      <c r="D170" s="67"/>
      <c r="E170" s="67"/>
      <c r="F170" s="67"/>
      <c r="G170" s="67"/>
      <c r="H170" s="67"/>
      <c r="I170" s="67"/>
      <c r="J170" s="67"/>
      <c r="K170" s="67"/>
      <c r="L170" s="67"/>
    </row>
    <row r="171" spans="1:12" hidden="1" x14ac:dyDescent="0.3">
      <c r="A171" s="67"/>
      <c r="B171" s="67"/>
      <c r="C171" s="67"/>
      <c r="D171" s="67"/>
      <c r="E171" s="67"/>
      <c r="F171" s="67"/>
      <c r="G171" s="67"/>
      <c r="H171" s="67"/>
      <c r="I171" s="67"/>
      <c r="J171" s="67"/>
      <c r="K171" s="67"/>
      <c r="L171" s="67"/>
    </row>
    <row r="172" spans="1:12" hidden="1" x14ac:dyDescent="0.3">
      <c r="A172" s="67"/>
      <c r="B172" s="67"/>
      <c r="C172" s="67"/>
      <c r="D172" s="67"/>
      <c r="E172" s="67"/>
      <c r="F172" s="67"/>
      <c r="G172" s="67"/>
      <c r="H172" s="67"/>
      <c r="I172" s="67"/>
      <c r="J172" s="67"/>
      <c r="K172" s="67"/>
      <c r="L172" s="67"/>
    </row>
    <row r="173" spans="1:12" hidden="1" x14ac:dyDescent="0.3">
      <c r="A173" s="67"/>
      <c r="B173" s="67"/>
      <c r="C173" s="67"/>
      <c r="D173" s="67"/>
      <c r="E173" s="67"/>
      <c r="F173" s="67"/>
      <c r="G173" s="67"/>
      <c r="H173" s="67"/>
      <c r="I173" s="67"/>
      <c r="J173" s="67"/>
      <c r="K173" s="67"/>
      <c r="L173" s="67"/>
    </row>
    <row r="174" spans="1:12" hidden="1" x14ac:dyDescent="0.3">
      <c r="A174" s="67"/>
      <c r="B174" s="67"/>
      <c r="C174" s="67"/>
      <c r="D174" s="67"/>
      <c r="E174" s="67"/>
      <c r="F174" s="67"/>
      <c r="G174" s="67"/>
      <c r="H174" s="67"/>
      <c r="I174" s="67"/>
      <c r="J174" s="67"/>
      <c r="K174" s="67"/>
      <c r="L174" s="67"/>
    </row>
    <row r="175" spans="1:12" hidden="1" x14ac:dyDescent="0.3">
      <c r="A175" s="67"/>
      <c r="B175" s="67"/>
      <c r="C175" s="67"/>
      <c r="D175" s="67"/>
      <c r="E175" s="67"/>
      <c r="F175" s="67"/>
      <c r="G175" s="67"/>
      <c r="H175" s="67"/>
      <c r="I175" s="67"/>
      <c r="J175" s="67"/>
      <c r="K175" s="67"/>
      <c r="L175" s="67"/>
    </row>
    <row r="176" spans="1:12" hidden="1" x14ac:dyDescent="0.3">
      <c r="A176" s="67"/>
      <c r="B176" s="67"/>
      <c r="C176" s="67"/>
      <c r="D176" s="67"/>
      <c r="E176" s="67"/>
      <c r="F176" s="67"/>
      <c r="G176" s="67"/>
      <c r="H176" s="67"/>
      <c r="I176" s="67"/>
      <c r="J176" s="67"/>
      <c r="K176" s="67"/>
      <c r="L176" s="67"/>
    </row>
    <row r="177" spans="1:12" hidden="1" x14ac:dyDescent="0.3">
      <c r="A177" s="67"/>
      <c r="B177" s="67"/>
      <c r="C177" s="67"/>
      <c r="D177" s="67"/>
      <c r="E177" s="67"/>
      <c r="F177" s="67"/>
      <c r="G177" s="67"/>
      <c r="H177" s="67"/>
      <c r="I177" s="67"/>
      <c r="J177" s="67"/>
      <c r="K177" s="67"/>
      <c r="L177" s="67"/>
    </row>
    <row r="178" spans="1:12" hidden="1" x14ac:dyDescent="0.3">
      <c r="A178" s="67"/>
      <c r="B178" s="67"/>
      <c r="C178" s="67"/>
      <c r="D178" s="67"/>
      <c r="E178" s="67"/>
      <c r="F178" s="67"/>
      <c r="G178" s="67"/>
      <c r="H178" s="67"/>
      <c r="I178" s="67"/>
      <c r="J178" s="67"/>
      <c r="K178" s="67"/>
      <c r="L178" s="67"/>
    </row>
    <row r="179" spans="1:12" hidden="1" x14ac:dyDescent="0.3">
      <c r="A179" s="67"/>
      <c r="B179" s="67"/>
      <c r="C179" s="67"/>
      <c r="D179" s="67"/>
      <c r="E179" s="67"/>
      <c r="F179" s="67"/>
      <c r="G179" s="67"/>
      <c r="H179" s="67"/>
      <c r="I179" s="67"/>
      <c r="J179" s="67"/>
      <c r="K179" s="67"/>
      <c r="L179" s="67"/>
    </row>
    <row r="180" spans="1:12" hidden="1" x14ac:dyDescent="0.3">
      <c r="A180" s="67"/>
      <c r="B180" s="67"/>
      <c r="C180" s="67"/>
      <c r="D180" s="67"/>
      <c r="E180" s="67"/>
      <c r="F180" s="67"/>
      <c r="G180" s="67"/>
      <c r="H180" s="67"/>
      <c r="I180" s="67"/>
      <c r="J180" s="67"/>
      <c r="K180" s="67"/>
      <c r="L180" s="67"/>
    </row>
    <row r="181" spans="1:12" hidden="1" x14ac:dyDescent="0.3">
      <c r="A181" s="67"/>
      <c r="B181" s="67"/>
      <c r="C181" s="67"/>
      <c r="D181" s="67"/>
      <c r="E181" s="67"/>
      <c r="F181" s="67"/>
      <c r="G181" s="67"/>
      <c r="H181" s="67"/>
      <c r="I181" s="67"/>
      <c r="J181" s="67"/>
      <c r="K181" s="67"/>
      <c r="L181" s="67"/>
    </row>
    <row r="182" spans="1:12" hidden="1" x14ac:dyDescent="0.3">
      <c r="A182" s="67"/>
      <c r="B182" s="67"/>
      <c r="C182" s="67"/>
      <c r="D182" s="67"/>
      <c r="E182" s="67"/>
      <c r="F182" s="67"/>
      <c r="G182" s="67"/>
      <c r="H182" s="67"/>
      <c r="I182" s="67"/>
      <c r="J182" s="67"/>
      <c r="K182" s="67"/>
      <c r="L182" s="67"/>
    </row>
    <row r="183" spans="1:12" hidden="1" x14ac:dyDescent="0.3">
      <c r="A183" s="67"/>
      <c r="B183" s="67"/>
      <c r="C183" s="67"/>
      <c r="D183" s="67"/>
      <c r="E183" s="67"/>
      <c r="F183" s="67"/>
      <c r="G183" s="67"/>
      <c r="H183" s="67"/>
      <c r="I183" s="67"/>
      <c r="J183" s="67"/>
      <c r="K183" s="67"/>
      <c r="L183" s="67"/>
    </row>
    <row r="184" spans="1:12" hidden="1" x14ac:dyDescent="0.3">
      <c r="A184" s="67"/>
      <c r="B184" s="67"/>
      <c r="C184" s="67"/>
      <c r="D184" s="67"/>
      <c r="E184" s="67"/>
      <c r="F184" s="67"/>
      <c r="G184" s="67"/>
      <c r="H184" s="67"/>
      <c r="I184" s="67"/>
      <c r="J184" s="67"/>
      <c r="K184" s="67"/>
      <c r="L184" s="67"/>
    </row>
    <row r="185" spans="1:12" hidden="1" x14ac:dyDescent="0.3">
      <c r="A185" s="67"/>
      <c r="B185" s="67"/>
      <c r="C185" s="67"/>
      <c r="D185" s="67"/>
      <c r="E185" s="67"/>
      <c r="F185" s="67"/>
      <c r="G185" s="67"/>
      <c r="H185" s="67"/>
      <c r="I185" s="67"/>
      <c r="J185" s="67"/>
      <c r="K185" s="67"/>
      <c r="L185" s="67"/>
    </row>
    <row r="186" spans="1:12" hidden="1" x14ac:dyDescent="0.3">
      <c r="A186" s="67"/>
      <c r="B186" s="67"/>
      <c r="C186" s="67"/>
      <c r="D186" s="67"/>
      <c r="E186" s="67"/>
      <c r="F186" s="67"/>
      <c r="G186" s="67"/>
      <c r="H186" s="67"/>
      <c r="I186" s="67"/>
      <c r="J186" s="67"/>
      <c r="K186" s="67"/>
      <c r="L186" s="67"/>
    </row>
    <row r="187" spans="1:12" hidden="1" x14ac:dyDescent="0.3">
      <c r="A187" s="67"/>
      <c r="B187" s="67"/>
      <c r="C187" s="67"/>
      <c r="D187" s="67"/>
      <c r="E187" s="67"/>
      <c r="F187" s="67"/>
      <c r="G187" s="67"/>
      <c r="H187" s="67"/>
      <c r="I187" s="67"/>
      <c r="J187" s="67"/>
      <c r="K187" s="67"/>
      <c r="L187" s="67"/>
    </row>
    <row r="188" spans="1:12" hidden="1" x14ac:dyDescent="0.3">
      <c r="A188" s="67"/>
      <c r="B188" s="67"/>
      <c r="C188" s="67"/>
      <c r="D188" s="67"/>
      <c r="E188" s="67"/>
      <c r="F188" s="67"/>
      <c r="G188" s="67"/>
      <c r="H188" s="67"/>
      <c r="I188" s="67"/>
      <c r="J188" s="67"/>
      <c r="K188" s="67"/>
      <c r="L188" s="67"/>
    </row>
    <row r="189" spans="1:12" hidden="1" x14ac:dyDescent="0.3">
      <c r="A189" s="67"/>
      <c r="B189" s="67"/>
      <c r="C189" s="67"/>
      <c r="D189" s="67"/>
      <c r="E189" s="67"/>
      <c r="F189" s="67"/>
      <c r="G189" s="67"/>
      <c r="H189" s="67"/>
      <c r="I189" s="67"/>
      <c r="J189" s="67"/>
      <c r="K189" s="67"/>
      <c r="L189" s="67"/>
    </row>
    <row r="190" spans="1:12" hidden="1" x14ac:dyDescent="0.3">
      <c r="A190" s="67"/>
      <c r="B190" s="67"/>
      <c r="C190" s="67"/>
      <c r="D190" s="67"/>
      <c r="E190" s="67"/>
      <c r="F190" s="67"/>
      <c r="G190" s="67"/>
      <c r="H190" s="67"/>
      <c r="I190" s="67"/>
      <c r="J190" s="67"/>
      <c r="K190" s="67"/>
      <c r="L190" s="67"/>
    </row>
    <row r="191" spans="1:12" hidden="1" x14ac:dyDescent="0.3">
      <c r="A191" s="67"/>
      <c r="B191" s="67"/>
      <c r="C191" s="67"/>
      <c r="D191" s="67"/>
      <c r="E191" s="67"/>
      <c r="F191" s="67"/>
      <c r="G191" s="67"/>
      <c r="H191" s="67"/>
      <c r="I191" s="67"/>
      <c r="J191" s="67"/>
      <c r="K191" s="67"/>
      <c r="L191" s="67"/>
    </row>
    <row r="192" spans="1:12" hidden="1" x14ac:dyDescent="0.3">
      <c r="A192" s="67"/>
      <c r="B192" s="67"/>
      <c r="C192" s="67"/>
      <c r="D192" s="67"/>
      <c r="E192" s="67"/>
      <c r="F192" s="67"/>
      <c r="G192" s="67"/>
      <c r="H192" s="67"/>
      <c r="I192" s="67"/>
      <c r="J192" s="67"/>
      <c r="K192" s="67"/>
      <c r="L192" s="67"/>
    </row>
    <row r="193" spans="1:12" hidden="1" x14ac:dyDescent="0.3">
      <c r="A193" s="67"/>
      <c r="B193" s="67"/>
      <c r="C193" s="67"/>
      <c r="D193" s="67"/>
      <c r="E193" s="67"/>
      <c r="F193" s="67"/>
      <c r="G193" s="67"/>
      <c r="H193" s="67"/>
      <c r="I193" s="67"/>
      <c r="J193" s="67"/>
      <c r="K193" s="67"/>
      <c r="L193" s="67"/>
    </row>
    <row r="194" spans="1:12" hidden="1" x14ac:dyDescent="0.3">
      <c r="A194" s="67"/>
      <c r="B194" s="67"/>
      <c r="C194" s="67"/>
      <c r="D194" s="67"/>
      <c r="E194" s="67"/>
      <c r="F194" s="67"/>
      <c r="G194" s="67"/>
      <c r="H194" s="67"/>
      <c r="I194" s="67"/>
      <c r="J194" s="67"/>
      <c r="K194" s="67"/>
      <c r="L194" s="67"/>
    </row>
    <row r="195" spans="1:12" hidden="1" x14ac:dyDescent="0.3">
      <c r="A195" s="67"/>
      <c r="B195" s="67"/>
      <c r="C195" s="67"/>
      <c r="D195" s="67"/>
      <c r="E195" s="67"/>
      <c r="F195" s="67"/>
      <c r="G195" s="67"/>
      <c r="H195" s="67"/>
      <c r="I195" s="67"/>
      <c r="J195" s="67"/>
      <c r="K195" s="67"/>
      <c r="L195" s="67"/>
    </row>
    <row r="196" spans="1:12" hidden="1" x14ac:dyDescent="0.3">
      <c r="A196" s="67"/>
      <c r="B196" s="67"/>
      <c r="C196" s="67"/>
      <c r="D196" s="67"/>
      <c r="E196" s="67"/>
      <c r="F196" s="67"/>
      <c r="G196" s="67"/>
      <c r="H196" s="67"/>
      <c r="I196" s="67"/>
      <c r="J196" s="67"/>
      <c r="K196" s="67"/>
      <c r="L196" s="67"/>
    </row>
    <row r="197" spans="1:12" hidden="1" x14ac:dyDescent="0.3">
      <c r="A197" s="67"/>
      <c r="B197" s="67"/>
      <c r="C197" s="67"/>
      <c r="D197" s="67"/>
      <c r="E197" s="67"/>
      <c r="F197" s="67"/>
      <c r="G197" s="67"/>
      <c r="H197" s="67"/>
      <c r="I197" s="67"/>
      <c r="J197" s="67"/>
      <c r="K197" s="67"/>
      <c r="L197" s="67"/>
    </row>
    <row r="198" spans="1:12" hidden="1" x14ac:dyDescent="0.3">
      <c r="A198" s="67"/>
      <c r="B198" s="67"/>
      <c r="C198" s="67"/>
      <c r="D198" s="67"/>
      <c r="E198" s="67"/>
      <c r="F198" s="67"/>
      <c r="G198" s="67"/>
      <c r="H198" s="67"/>
      <c r="I198" s="67"/>
      <c r="J198" s="67"/>
      <c r="K198" s="67"/>
      <c r="L198" s="67"/>
    </row>
    <row r="199" spans="1:12" hidden="1" x14ac:dyDescent="0.3">
      <c r="A199" s="67"/>
      <c r="B199" s="67"/>
      <c r="C199" s="67"/>
      <c r="D199" s="67"/>
      <c r="E199" s="67"/>
      <c r="F199" s="67"/>
      <c r="G199" s="67"/>
      <c r="H199" s="67"/>
      <c r="I199" s="67"/>
      <c r="J199" s="67"/>
      <c r="K199" s="67"/>
      <c r="L199" s="67"/>
    </row>
    <row r="200" spans="1:12" hidden="1" x14ac:dyDescent="0.3">
      <c r="A200" s="67"/>
      <c r="B200" s="67"/>
      <c r="C200" s="67"/>
      <c r="D200" s="67"/>
      <c r="E200" s="67"/>
      <c r="F200" s="67"/>
      <c r="G200" s="67"/>
      <c r="H200" s="67"/>
      <c r="I200" s="67"/>
      <c r="J200" s="67"/>
      <c r="K200" s="67"/>
      <c r="L200" s="67"/>
    </row>
    <row r="201" spans="1:12" hidden="1" x14ac:dyDescent="0.3">
      <c r="A201" s="67"/>
      <c r="B201" s="67"/>
      <c r="C201" s="67"/>
      <c r="D201" s="67"/>
      <c r="E201" s="67"/>
      <c r="F201" s="67"/>
      <c r="G201" s="67"/>
      <c r="H201" s="67"/>
      <c r="I201" s="67"/>
      <c r="J201" s="67"/>
      <c r="K201" s="67"/>
      <c r="L201" s="67"/>
    </row>
    <row r="202" spans="1:12" hidden="1" x14ac:dyDescent="0.3">
      <c r="A202" s="67"/>
      <c r="B202" s="67"/>
      <c r="C202" s="67"/>
      <c r="D202" s="67"/>
      <c r="E202" s="67"/>
      <c r="F202" s="67"/>
      <c r="G202" s="67"/>
      <c r="H202" s="67"/>
      <c r="I202" s="67"/>
      <c r="J202" s="67"/>
      <c r="K202" s="67"/>
      <c r="L202" s="67"/>
    </row>
    <row r="203" spans="1:12" hidden="1" x14ac:dyDescent="0.3">
      <c r="A203" s="67"/>
      <c r="B203" s="67"/>
      <c r="C203" s="67"/>
      <c r="D203" s="67"/>
      <c r="E203" s="67"/>
      <c r="F203" s="67"/>
      <c r="G203" s="67"/>
      <c r="H203" s="67"/>
      <c r="I203" s="67"/>
      <c r="J203" s="67"/>
      <c r="K203" s="67"/>
      <c r="L203" s="67"/>
    </row>
    <row r="204" spans="1:12" hidden="1" x14ac:dyDescent="0.3">
      <c r="A204" s="67"/>
      <c r="B204" s="67"/>
      <c r="C204" s="67"/>
      <c r="D204" s="67"/>
      <c r="E204" s="67"/>
      <c r="F204" s="67"/>
      <c r="G204" s="67"/>
      <c r="H204" s="67"/>
      <c r="I204" s="67"/>
      <c r="J204" s="67"/>
      <c r="K204" s="67"/>
      <c r="L204" s="67"/>
    </row>
    <row r="205" spans="1:12" hidden="1" x14ac:dyDescent="0.3">
      <c r="A205" s="67"/>
      <c r="B205" s="67"/>
      <c r="C205" s="67"/>
      <c r="D205" s="67"/>
      <c r="E205" s="67"/>
      <c r="F205" s="67"/>
      <c r="G205" s="67"/>
      <c r="H205" s="67"/>
      <c r="I205" s="67"/>
      <c r="J205" s="67"/>
      <c r="K205" s="67"/>
      <c r="L205" s="67"/>
    </row>
    <row r="206" spans="1:12" hidden="1" x14ac:dyDescent="0.3">
      <c r="A206" s="67"/>
      <c r="B206" s="67"/>
      <c r="C206" s="67"/>
      <c r="D206" s="67"/>
      <c r="E206" s="67"/>
      <c r="F206" s="67"/>
      <c r="G206" s="67"/>
      <c r="H206" s="67"/>
      <c r="I206" s="67"/>
      <c r="J206" s="67"/>
      <c r="K206" s="67"/>
      <c r="L206" s="67"/>
    </row>
    <row r="207" spans="1:12" hidden="1" x14ac:dyDescent="0.3">
      <c r="A207" s="67"/>
      <c r="B207" s="67"/>
      <c r="C207" s="67"/>
      <c r="D207" s="67"/>
      <c r="E207" s="67"/>
      <c r="F207" s="67"/>
      <c r="G207" s="67"/>
      <c r="H207" s="67"/>
      <c r="I207" s="67"/>
      <c r="J207" s="67"/>
      <c r="K207" s="67"/>
      <c r="L207" s="67"/>
    </row>
    <row r="208" spans="1:12" hidden="1" x14ac:dyDescent="0.3">
      <c r="A208" s="67"/>
      <c r="B208" s="67"/>
      <c r="C208" s="67"/>
      <c r="D208" s="67"/>
      <c r="E208" s="67"/>
      <c r="F208" s="67"/>
      <c r="G208" s="67"/>
      <c r="H208" s="67"/>
      <c r="I208" s="67"/>
      <c r="J208" s="67"/>
      <c r="K208" s="67"/>
      <c r="L208" s="67"/>
    </row>
    <row r="209" spans="1:12" hidden="1" x14ac:dyDescent="0.3">
      <c r="A209" s="67"/>
      <c r="B209" s="67"/>
      <c r="C209" s="67"/>
      <c r="D209" s="67"/>
      <c r="E209" s="67"/>
      <c r="F209" s="67"/>
      <c r="G209" s="67"/>
      <c r="H209" s="67"/>
      <c r="I209" s="67"/>
      <c r="J209" s="67"/>
      <c r="K209" s="67"/>
      <c r="L209" s="67"/>
    </row>
    <row r="210" spans="1:12" hidden="1" x14ac:dyDescent="0.3">
      <c r="A210" s="67"/>
      <c r="B210" s="67"/>
      <c r="C210" s="67"/>
      <c r="D210" s="67"/>
      <c r="E210" s="67"/>
      <c r="F210" s="67"/>
      <c r="G210" s="67"/>
      <c r="H210" s="67"/>
      <c r="I210" s="67"/>
      <c r="J210" s="67"/>
      <c r="K210" s="67"/>
      <c r="L210" s="67"/>
    </row>
    <row r="211" spans="1:12" hidden="1" x14ac:dyDescent="0.3">
      <c r="A211" s="67"/>
      <c r="B211" s="67"/>
      <c r="C211" s="67"/>
      <c r="D211" s="67"/>
      <c r="E211" s="67"/>
      <c r="F211" s="67"/>
      <c r="G211" s="67"/>
      <c r="H211" s="67"/>
      <c r="I211" s="67"/>
      <c r="J211" s="67"/>
      <c r="K211" s="67"/>
      <c r="L211" s="67"/>
    </row>
    <row r="212" spans="1:12" hidden="1" x14ac:dyDescent="0.3">
      <c r="A212" s="67"/>
      <c r="B212" s="67"/>
      <c r="C212" s="67"/>
      <c r="D212" s="67"/>
      <c r="E212" s="67"/>
      <c r="F212" s="67"/>
      <c r="G212" s="67"/>
      <c r="H212" s="67"/>
      <c r="I212" s="67"/>
      <c r="J212" s="67"/>
      <c r="K212" s="67"/>
      <c r="L212" s="67"/>
    </row>
    <row r="213" spans="1:12" hidden="1" x14ac:dyDescent="0.3">
      <c r="A213" s="67"/>
      <c r="B213" s="67"/>
      <c r="C213" s="67"/>
      <c r="D213" s="67"/>
      <c r="E213" s="67"/>
      <c r="F213" s="67"/>
      <c r="G213" s="67"/>
      <c r="H213" s="67"/>
      <c r="I213" s="67"/>
      <c r="J213" s="67"/>
      <c r="K213" s="67"/>
      <c r="L213" s="67"/>
    </row>
    <row r="214" spans="1:12" hidden="1" x14ac:dyDescent="0.3">
      <c r="A214" s="67"/>
      <c r="B214" s="67"/>
      <c r="C214" s="67"/>
      <c r="D214" s="67"/>
      <c r="E214" s="67"/>
      <c r="F214" s="67"/>
      <c r="G214" s="67"/>
      <c r="H214" s="67"/>
      <c r="I214" s="67"/>
      <c r="J214" s="67"/>
      <c r="K214" s="67"/>
      <c r="L214" s="67"/>
    </row>
    <row r="215" spans="1:12" hidden="1" x14ac:dyDescent="0.3">
      <c r="A215" s="67"/>
      <c r="B215" s="67"/>
      <c r="C215" s="67"/>
      <c r="D215" s="67"/>
      <c r="E215" s="67"/>
      <c r="F215" s="67"/>
      <c r="G215" s="67"/>
      <c r="H215" s="67"/>
      <c r="I215" s="67"/>
      <c r="J215" s="67"/>
      <c r="K215" s="67"/>
      <c r="L215" s="67"/>
    </row>
    <row r="216" spans="1:12" hidden="1" x14ac:dyDescent="0.3">
      <c r="A216" s="67"/>
      <c r="B216" s="67"/>
      <c r="C216" s="67"/>
      <c r="D216" s="67"/>
      <c r="E216" s="67"/>
      <c r="F216" s="67"/>
      <c r="G216" s="67"/>
      <c r="H216" s="67"/>
      <c r="I216" s="67"/>
      <c r="J216" s="67"/>
      <c r="K216" s="67"/>
      <c r="L216" s="67"/>
    </row>
    <row r="217" spans="1:12" hidden="1" x14ac:dyDescent="0.3">
      <c r="A217" s="67"/>
      <c r="B217" s="67"/>
      <c r="C217" s="67"/>
      <c r="D217" s="67"/>
      <c r="E217" s="67"/>
      <c r="F217" s="67"/>
      <c r="G217" s="67"/>
      <c r="H217" s="67"/>
      <c r="I217" s="67"/>
      <c r="J217" s="67"/>
      <c r="K217" s="67"/>
      <c r="L217" s="67"/>
    </row>
    <row r="218" spans="1:12" hidden="1" x14ac:dyDescent="0.3">
      <c r="A218" s="67"/>
      <c r="B218" s="67"/>
      <c r="C218" s="67"/>
      <c r="D218" s="67"/>
      <c r="E218" s="67"/>
      <c r="F218" s="67"/>
      <c r="G218" s="67"/>
      <c r="H218" s="67"/>
      <c r="I218" s="67"/>
      <c r="J218" s="67"/>
      <c r="K218" s="67"/>
      <c r="L218" s="67"/>
    </row>
    <row r="219" spans="1:12" hidden="1" x14ac:dyDescent="0.3">
      <c r="A219" s="67"/>
      <c r="B219" s="67"/>
      <c r="C219" s="67"/>
      <c r="D219" s="67"/>
      <c r="E219" s="67"/>
      <c r="F219" s="67"/>
      <c r="G219" s="67"/>
      <c r="H219" s="67"/>
      <c r="I219" s="67"/>
      <c r="J219" s="67"/>
      <c r="K219" s="67"/>
      <c r="L219" s="67"/>
    </row>
    <row r="220" spans="1:12" hidden="1" x14ac:dyDescent="0.3">
      <c r="A220" s="67"/>
      <c r="B220" s="67"/>
      <c r="C220" s="67"/>
      <c r="D220" s="67"/>
      <c r="E220" s="67"/>
      <c r="F220" s="67"/>
      <c r="G220" s="67"/>
      <c r="H220" s="67"/>
      <c r="I220" s="67"/>
      <c r="J220" s="67"/>
      <c r="K220" s="67"/>
      <c r="L220" s="67"/>
    </row>
    <row r="221" spans="1:12" hidden="1" x14ac:dyDescent="0.3">
      <c r="A221" s="67"/>
      <c r="B221" s="67"/>
      <c r="C221" s="67"/>
      <c r="D221" s="67"/>
      <c r="E221" s="67"/>
      <c r="F221" s="67"/>
      <c r="G221" s="67"/>
      <c r="H221" s="67"/>
      <c r="I221" s="67"/>
      <c r="J221" s="67"/>
      <c r="K221" s="67"/>
      <c r="L221" s="67"/>
    </row>
    <row r="222" spans="1:12" hidden="1" x14ac:dyDescent="0.3">
      <c r="A222" s="67"/>
      <c r="B222" s="67"/>
      <c r="C222" s="67"/>
      <c r="D222" s="67"/>
      <c r="E222" s="67"/>
      <c r="F222" s="67"/>
      <c r="G222" s="67"/>
      <c r="H222" s="67"/>
      <c r="I222" s="67"/>
      <c r="J222" s="67"/>
      <c r="K222" s="67"/>
      <c r="L222" s="67"/>
    </row>
    <row r="223" spans="1:12" hidden="1" x14ac:dyDescent="0.3">
      <c r="A223" s="67"/>
      <c r="B223" s="67"/>
      <c r="C223" s="67"/>
      <c r="D223" s="67"/>
      <c r="E223" s="67"/>
      <c r="F223" s="67"/>
      <c r="G223" s="67"/>
      <c r="H223" s="67"/>
      <c r="I223" s="67"/>
      <c r="J223" s="67"/>
      <c r="K223" s="67"/>
      <c r="L223" s="67"/>
    </row>
    <row r="224" spans="1:12" hidden="1" x14ac:dyDescent="0.3">
      <c r="A224" s="67"/>
      <c r="B224" s="67"/>
      <c r="C224" s="67"/>
      <c r="D224" s="67"/>
      <c r="E224" s="67"/>
      <c r="F224" s="67"/>
      <c r="G224" s="67"/>
      <c r="H224" s="67"/>
      <c r="I224" s="67"/>
      <c r="J224" s="67"/>
      <c r="K224" s="67"/>
      <c r="L224" s="67"/>
    </row>
    <row r="225" spans="1:12" hidden="1" x14ac:dyDescent="0.3">
      <c r="A225" s="67"/>
      <c r="B225" s="67"/>
      <c r="C225" s="67"/>
      <c r="D225" s="67"/>
      <c r="E225" s="67"/>
      <c r="F225" s="67"/>
      <c r="G225" s="67"/>
      <c r="H225" s="67"/>
      <c r="I225" s="67"/>
      <c r="J225" s="67"/>
      <c r="K225" s="67"/>
      <c r="L225" s="67"/>
    </row>
    <row r="226" spans="1:12" hidden="1" x14ac:dyDescent="0.3">
      <c r="A226" s="67"/>
      <c r="B226" s="67"/>
      <c r="C226" s="67"/>
      <c r="D226" s="67"/>
      <c r="E226" s="67"/>
      <c r="F226" s="67"/>
      <c r="G226" s="67"/>
      <c r="H226" s="67"/>
      <c r="I226" s="67"/>
      <c r="J226" s="67"/>
      <c r="K226" s="67"/>
      <c r="L226" s="67"/>
    </row>
    <row r="227" spans="1:12" hidden="1" x14ac:dyDescent="0.3">
      <c r="A227" s="67"/>
      <c r="B227" s="67"/>
      <c r="C227" s="67"/>
      <c r="D227" s="67"/>
      <c r="E227" s="67"/>
      <c r="F227" s="67"/>
      <c r="G227" s="67"/>
      <c r="H227" s="67"/>
      <c r="I227" s="67"/>
      <c r="J227" s="67"/>
      <c r="K227" s="67"/>
      <c r="L227" s="67"/>
    </row>
    <row r="228" spans="1:12" hidden="1" x14ac:dyDescent="0.3">
      <c r="A228" s="67"/>
      <c r="B228" s="67"/>
      <c r="C228" s="67"/>
      <c r="D228" s="67"/>
      <c r="E228" s="67"/>
      <c r="F228" s="67"/>
      <c r="G228" s="67"/>
      <c r="H228" s="67"/>
      <c r="I228" s="67"/>
      <c r="J228" s="67"/>
      <c r="K228" s="67"/>
      <c r="L228" s="67"/>
    </row>
    <row r="229" spans="1:12" hidden="1" x14ac:dyDescent="0.3">
      <c r="A229" s="67"/>
      <c r="B229" s="67"/>
      <c r="C229" s="67"/>
      <c r="D229" s="67"/>
      <c r="E229" s="67"/>
      <c r="F229" s="67"/>
      <c r="G229" s="67"/>
      <c r="H229" s="67"/>
      <c r="I229" s="67"/>
      <c r="J229" s="67"/>
      <c r="K229" s="67"/>
      <c r="L229" s="67"/>
    </row>
    <row r="230" spans="1:12" hidden="1" x14ac:dyDescent="0.3">
      <c r="A230" s="67"/>
      <c r="B230" s="67"/>
      <c r="C230" s="67"/>
      <c r="D230" s="67"/>
      <c r="E230" s="67"/>
      <c r="F230" s="67"/>
      <c r="G230" s="67"/>
      <c r="H230" s="67"/>
      <c r="I230" s="67"/>
      <c r="J230" s="67"/>
      <c r="K230" s="67"/>
      <c r="L230" s="67"/>
    </row>
    <row r="231" spans="1:12" hidden="1" x14ac:dyDescent="0.3">
      <c r="A231" s="67"/>
      <c r="B231" s="67"/>
      <c r="C231" s="67"/>
      <c r="D231" s="67"/>
      <c r="E231" s="67"/>
      <c r="F231" s="67"/>
      <c r="G231" s="67"/>
      <c r="H231" s="67"/>
      <c r="I231" s="67"/>
      <c r="J231" s="67"/>
      <c r="K231" s="67"/>
      <c r="L231" s="67"/>
    </row>
    <row r="232" spans="1:12" hidden="1" x14ac:dyDescent="0.3">
      <c r="A232" s="67"/>
      <c r="B232" s="67"/>
      <c r="C232" s="67"/>
      <c r="D232" s="67"/>
      <c r="E232" s="67"/>
      <c r="F232" s="67"/>
      <c r="G232" s="67"/>
      <c r="H232" s="67"/>
      <c r="I232" s="67"/>
      <c r="J232" s="67"/>
      <c r="K232" s="67"/>
      <c r="L232" s="67"/>
    </row>
    <row r="233" spans="1:12" hidden="1" x14ac:dyDescent="0.3">
      <c r="A233" s="67"/>
      <c r="B233" s="67"/>
      <c r="C233" s="67"/>
      <c r="D233" s="67"/>
      <c r="E233" s="67"/>
      <c r="F233" s="67"/>
      <c r="G233" s="67"/>
      <c r="H233" s="67"/>
      <c r="I233" s="67"/>
      <c r="J233" s="67"/>
      <c r="K233" s="67"/>
      <c r="L233" s="67"/>
    </row>
    <row r="234" spans="1:12" hidden="1" x14ac:dyDescent="0.3">
      <c r="A234" s="67"/>
      <c r="B234" s="67"/>
      <c r="C234" s="67"/>
      <c r="D234" s="67"/>
      <c r="E234" s="67"/>
      <c r="F234" s="67"/>
      <c r="G234" s="67"/>
      <c r="H234" s="67"/>
      <c r="I234" s="67"/>
      <c r="J234" s="67"/>
      <c r="K234" s="67"/>
      <c r="L234" s="67"/>
    </row>
    <row r="235" spans="1:12" hidden="1" x14ac:dyDescent="0.3">
      <c r="A235" s="67"/>
      <c r="B235" s="67"/>
      <c r="C235" s="67"/>
      <c r="D235" s="67"/>
      <c r="E235" s="67"/>
      <c r="F235" s="67"/>
      <c r="G235" s="67"/>
      <c r="H235" s="67"/>
      <c r="I235" s="67"/>
      <c r="J235" s="67"/>
      <c r="K235" s="67"/>
      <c r="L235" s="67"/>
    </row>
    <row r="236" spans="1:12" hidden="1" x14ac:dyDescent="0.3">
      <c r="A236" s="67"/>
      <c r="B236" s="67"/>
      <c r="C236" s="67"/>
      <c r="D236" s="67"/>
      <c r="E236" s="67"/>
      <c r="F236" s="67"/>
      <c r="G236" s="67"/>
      <c r="H236" s="67"/>
      <c r="I236" s="67"/>
      <c r="J236" s="67"/>
      <c r="K236" s="67"/>
      <c r="L236" s="67"/>
    </row>
    <row r="237" spans="1:12" hidden="1" x14ac:dyDescent="0.3">
      <c r="A237" s="67"/>
      <c r="B237" s="67"/>
      <c r="C237" s="67"/>
      <c r="D237" s="67"/>
      <c r="E237" s="67"/>
      <c r="F237" s="67"/>
      <c r="G237" s="67"/>
      <c r="H237" s="67"/>
      <c r="I237" s="67"/>
      <c r="J237" s="67"/>
      <c r="K237" s="67"/>
      <c r="L237" s="67"/>
    </row>
    <row r="238" spans="1:12" hidden="1" x14ac:dyDescent="0.3">
      <c r="A238" s="67"/>
      <c r="B238" s="67"/>
      <c r="C238" s="67"/>
      <c r="D238" s="67"/>
      <c r="E238" s="67"/>
      <c r="F238" s="67"/>
      <c r="G238" s="67"/>
      <c r="H238" s="67"/>
      <c r="I238" s="67"/>
      <c r="J238" s="67"/>
      <c r="K238" s="67"/>
      <c r="L238" s="67"/>
    </row>
    <row r="239" spans="1:12" hidden="1" x14ac:dyDescent="0.3">
      <c r="A239" s="67"/>
      <c r="B239" s="67"/>
      <c r="C239" s="67"/>
      <c r="D239" s="67"/>
      <c r="E239" s="67"/>
      <c r="F239" s="67"/>
      <c r="G239" s="67"/>
      <c r="H239" s="67"/>
      <c r="I239" s="67"/>
      <c r="J239" s="67"/>
      <c r="K239" s="67"/>
      <c r="L239" s="67"/>
    </row>
    <row r="240" spans="1:12" hidden="1" x14ac:dyDescent="0.3">
      <c r="A240" s="67"/>
      <c r="B240" s="67"/>
      <c r="C240" s="67"/>
      <c r="D240" s="67"/>
      <c r="E240" s="67"/>
      <c r="F240" s="67"/>
      <c r="G240" s="67"/>
      <c r="H240" s="67"/>
      <c r="I240" s="67"/>
      <c r="J240" s="67"/>
      <c r="K240" s="67"/>
      <c r="L240" s="67"/>
    </row>
    <row r="241" spans="1:12" hidden="1" x14ac:dyDescent="0.3">
      <c r="A241" s="67"/>
      <c r="B241" s="67"/>
      <c r="C241" s="67"/>
      <c r="D241" s="67"/>
      <c r="E241" s="67"/>
      <c r="F241" s="67"/>
      <c r="G241" s="67"/>
      <c r="H241" s="67"/>
      <c r="I241" s="67"/>
      <c r="J241" s="67"/>
      <c r="K241" s="67"/>
      <c r="L241" s="67"/>
    </row>
    <row r="242" spans="1:12" hidden="1" x14ac:dyDescent="0.3">
      <c r="A242" s="67"/>
      <c r="B242" s="67"/>
      <c r="C242" s="67"/>
      <c r="D242" s="67"/>
      <c r="E242" s="67"/>
      <c r="F242" s="67"/>
      <c r="G242" s="67"/>
      <c r="H242" s="67"/>
      <c r="I242" s="67"/>
      <c r="J242" s="67"/>
      <c r="K242" s="67"/>
      <c r="L242" s="67"/>
    </row>
    <row r="243" spans="1:12" hidden="1" x14ac:dyDescent="0.3">
      <c r="A243" s="67"/>
      <c r="B243" s="67"/>
      <c r="C243" s="67"/>
      <c r="D243" s="67"/>
      <c r="E243" s="67"/>
      <c r="F243" s="67"/>
      <c r="G243" s="67"/>
      <c r="H243" s="67"/>
      <c r="I243" s="67"/>
      <c r="J243" s="67"/>
      <c r="K243" s="67"/>
      <c r="L243" s="67"/>
    </row>
    <row r="244" spans="1:12" hidden="1" x14ac:dyDescent="0.3">
      <c r="A244" s="67"/>
      <c r="B244" s="67"/>
      <c r="C244" s="67"/>
      <c r="D244" s="67"/>
      <c r="E244" s="67"/>
      <c r="F244" s="67"/>
      <c r="G244" s="67"/>
      <c r="H244" s="67"/>
      <c r="I244" s="67"/>
      <c r="J244" s="67"/>
      <c r="K244" s="67"/>
      <c r="L244" s="67"/>
    </row>
    <row r="245" spans="1:12" hidden="1" x14ac:dyDescent="0.3">
      <c r="A245" s="67"/>
      <c r="B245" s="67"/>
      <c r="C245" s="67"/>
      <c r="D245" s="67"/>
      <c r="E245" s="67"/>
      <c r="F245" s="67"/>
      <c r="G245" s="67"/>
      <c r="H245" s="67"/>
      <c r="I245" s="67"/>
      <c r="J245" s="67"/>
      <c r="K245" s="67"/>
      <c r="L245" s="67"/>
    </row>
    <row r="246" spans="1:12" hidden="1" x14ac:dyDescent="0.3">
      <c r="A246" s="67"/>
      <c r="B246" s="67"/>
      <c r="C246" s="67"/>
      <c r="D246" s="67"/>
      <c r="E246" s="67"/>
      <c r="F246" s="67"/>
      <c r="G246" s="67"/>
      <c r="H246" s="67"/>
      <c r="I246" s="67"/>
      <c r="J246" s="67"/>
      <c r="K246" s="67"/>
      <c r="L246" s="67"/>
    </row>
    <row r="247" spans="1:12" hidden="1" x14ac:dyDescent="0.3">
      <c r="A247" s="67"/>
      <c r="B247" s="67"/>
      <c r="C247" s="67"/>
      <c r="D247" s="67"/>
      <c r="E247" s="67"/>
      <c r="F247" s="67"/>
      <c r="G247" s="67"/>
      <c r="H247" s="67"/>
      <c r="I247" s="67"/>
      <c r="J247" s="67"/>
      <c r="K247" s="67"/>
      <c r="L247" s="67"/>
    </row>
    <row r="248" spans="1:12" hidden="1" x14ac:dyDescent="0.3">
      <c r="A248" s="67"/>
      <c r="B248" s="67"/>
      <c r="C248" s="67"/>
      <c r="D248" s="67"/>
      <c r="E248" s="67"/>
      <c r="F248" s="67"/>
      <c r="G248" s="67"/>
      <c r="H248" s="67"/>
      <c r="I248" s="67"/>
      <c r="J248" s="67"/>
      <c r="K248" s="67"/>
      <c r="L248" s="67"/>
    </row>
    <row r="249" spans="1:12" hidden="1" x14ac:dyDescent="0.3">
      <c r="A249" s="67"/>
      <c r="B249" s="67"/>
      <c r="C249" s="67"/>
      <c r="D249" s="67"/>
      <c r="E249" s="67"/>
      <c r="F249" s="67"/>
      <c r="G249" s="67"/>
      <c r="H249" s="67"/>
      <c r="I249" s="67"/>
      <c r="J249" s="67"/>
      <c r="K249" s="67"/>
      <c r="L249" s="67"/>
    </row>
    <row r="250" spans="1:12" hidden="1" x14ac:dyDescent="0.3">
      <c r="A250" s="67"/>
      <c r="B250" s="67"/>
      <c r="C250" s="67"/>
      <c r="D250" s="67"/>
      <c r="E250" s="67"/>
      <c r="F250" s="67"/>
      <c r="G250" s="67"/>
      <c r="H250" s="67"/>
      <c r="I250" s="67"/>
      <c r="J250" s="67"/>
      <c r="K250" s="67"/>
      <c r="L250" s="67"/>
    </row>
    <row r="251" spans="1:12" hidden="1" x14ac:dyDescent="0.3">
      <c r="A251" s="67"/>
      <c r="B251" s="67"/>
      <c r="C251" s="67"/>
      <c r="D251" s="67"/>
      <c r="E251" s="67"/>
      <c r="F251" s="67"/>
      <c r="G251" s="67"/>
      <c r="H251" s="67"/>
      <c r="I251" s="67"/>
      <c r="J251" s="67"/>
      <c r="K251" s="67"/>
      <c r="L251" s="67"/>
    </row>
    <row r="252" spans="1:12" hidden="1" x14ac:dyDescent="0.3">
      <c r="A252" s="67"/>
      <c r="B252" s="67"/>
      <c r="C252" s="67"/>
      <c r="D252" s="67"/>
      <c r="E252" s="67"/>
      <c r="F252" s="67"/>
      <c r="G252" s="67"/>
      <c r="H252" s="67"/>
      <c r="I252" s="67"/>
      <c r="J252" s="67"/>
      <c r="K252" s="67"/>
      <c r="L252" s="67"/>
    </row>
    <row r="253" spans="1:12" hidden="1" x14ac:dyDescent="0.3">
      <c r="A253" s="67"/>
      <c r="B253" s="67"/>
      <c r="C253" s="67"/>
      <c r="D253" s="67"/>
      <c r="E253" s="67"/>
      <c r="F253" s="67"/>
      <c r="G253" s="67"/>
      <c r="H253" s="67"/>
      <c r="I253" s="67"/>
      <c r="J253" s="67"/>
      <c r="K253" s="67"/>
      <c r="L253" s="67"/>
    </row>
    <row r="254" spans="1:12" hidden="1" x14ac:dyDescent="0.3">
      <c r="A254" s="67"/>
      <c r="B254" s="67"/>
      <c r="C254" s="67"/>
      <c r="D254" s="67"/>
      <c r="E254" s="67"/>
      <c r="F254" s="67"/>
      <c r="G254" s="67"/>
      <c r="H254" s="67"/>
      <c r="I254" s="67"/>
      <c r="J254" s="67"/>
      <c r="K254" s="67"/>
      <c r="L254" s="67"/>
    </row>
    <row r="255" spans="1:12" hidden="1" x14ac:dyDescent="0.3">
      <c r="A255" s="67"/>
      <c r="B255" s="67"/>
      <c r="C255" s="67"/>
      <c r="D255" s="67"/>
      <c r="E255" s="67"/>
      <c r="F255" s="67"/>
      <c r="G255" s="67"/>
      <c r="H255" s="67"/>
      <c r="I255" s="67"/>
      <c r="J255" s="67"/>
      <c r="K255" s="67"/>
      <c r="L255" s="67"/>
    </row>
    <row r="256" spans="1:12" hidden="1" x14ac:dyDescent="0.3">
      <c r="A256" s="67"/>
      <c r="B256" s="67"/>
      <c r="C256" s="67"/>
      <c r="D256" s="67"/>
      <c r="E256" s="67"/>
      <c r="F256" s="67"/>
      <c r="G256" s="67"/>
      <c r="H256" s="67"/>
      <c r="I256" s="67"/>
      <c r="J256" s="67"/>
      <c r="K256" s="67"/>
      <c r="L256" s="67"/>
    </row>
    <row r="257" spans="1:12" hidden="1" x14ac:dyDescent="0.3">
      <c r="A257" s="67"/>
      <c r="B257" s="67"/>
      <c r="C257" s="67"/>
      <c r="D257" s="67"/>
      <c r="E257" s="67"/>
      <c r="F257" s="67"/>
      <c r="G257" s="67"/>
      <c r="H257" s="67"/>
      <c r="I257" s="67"/>
      <c r="J257" s="67"/>
      <c r="K257" s="67"/>
      <c r="L257" s="67"/>
    </row>
    <row r="258" spans="1:12" hidden="1" x14ac:dyDescent="0.3">
      <c r="A258" s="67"/>
      <c r="B258" s="67"/>
      <c r="C258" s="67"/>
      <c r="D258" s="67"/>
      <c r="E258" s="67"/>
      <c r="F258" s="67"/>
      <c r="G258" s="67"/>
      <c r="H258" s="67"/>
      <c r="I258" s="67"/>
      <c r="J258" s="67"/>
      <c r="K258" s="67"/>
      <c r="L258" s="67"/>
    </row>
    <row r="259" spans="1:12" hidden="1" x14ac:dyDescent="0.3">
      <c r="A259" s="67"/>
      <c r="B259" s="67"/>
      <c r="C259" s="67"/>
      <c r="D259" s="67"/>
      <c r="E259" s="67"/>
      <c r="F259" s="67"/>
      <c r="G259" s="67"/>
      <c r="H259" s="67"/>
      <c r="I259" s="67"/>
      <c r="J259" s="67"/>
      <c r="K259" s="67"/>
      <c r="L259" s="67"/>
    </row>
    <row r="260" spans="1:12" hidden="1" x14ac:dyDescent="0.3">
      <c r="A260" s="67"/>
      <c r="B260" s="67"/>
      <c r="C260" s="67"/>
      <c r="D260" s="67"/>
      <c r="E260" s="67"/>
      <c r="F260" s="67"/>
      <c r="G260" s="67"/>
      <c r="H260" s="67"/>
      <c r="I260" s="67"/>
      <c r="J260" s="67"/>
      <c r="K260" s="67"/>
      <c r="L260" s="67"/>
    </row>
    <row r="261" spans="1:12" hidden="1" x14ac:dyDescent="0.3">
      <c r="A261" s="67"/>
      <c r="B261" s="67"/>
      <c r="C261" s="67"/>
      <c r="D261" s="67"/>
      <c r="E261" s="67"/>
      <c r="F261" s="67"/>
      <c r="G261" s="67"/>
      <c r="H261" s="67"/>
      <c r="I261" s="67"/>
      <c r="J261" s="67"/>
      <c r="K261" s="67"/>
      <c r="L261" s="67"/>
    </row>
    <row r="262" spans="1:12" hidden="1" x14ac:dyDescent="0.3">
      <c r="A262" s="67"/>
      <c r="B262" s="67"/>
      <c r="C262" s="67"/>
      <c r="D262" s="67"/>
      <c r="E262" s="67"/>
      <c r="F262" s="67"/>
      <c r="G262" s="67"/>
      <c r="H262" s="67"/>
      <c r="I262" s="67"/>
      <c r="J262" s="67"/>
      <c r="K262" s="67"/>
      <c r="L262" s="67"/>
    </row>
    <row r="263" spans="1:12" hidden="1" x14ac:dyDescent="0.3">
      <c r="A263" s="67"/>
      <c r="B263" s="67"/>
      <c r="C263" s="67"/>
      <c r="D263" s="67"/>
      <c r="E263" s="67"/>
      <c r="F263" s="67"/>
      <c r="G263" s="67"/>
      <c r="H263" s="67"/>
      <c r="I263" s="67"/>
      <c r="J263" s="67"/>
      <c r="K263" s="67"/>
      <c r="L263" s="67"/>
    </row>
    <row r="264" spans="1:12" hidden="1" x14ac:dyDescent="0.3">
      <c r="A264" s="67"/>
      <c r="B264" s="67"/>
      <c r="C264" s="67"/>
      <c r="D264" s="67"/>
      <c r="E264" s="67"/>
      <c r="F264" s="67"/>
      <c r="G264" s="67"/>
      <c r="H264" s="67"/>
      <c r="I264" s="67"/>
      <c r="J264" s="67"/>
      <c r="K264" s="67"/>
      <c r="L264" s="67"/>
    </row>
    <row r="265" spans="1:12" hidden="1" x14ac:dyDescent="0.3">
      <c r="A265" s="67"/>
      <c r="B265" s="67"/>
      <c r="C265" s="67"/>
      <c r="D265" s="67"/>
      <c r="E265" s="67"/>
      <c r="F265" s="67"/>
      <c r="G265" s="67"/>
      <c r="H265" s="67"/>
      <c r="I265" s="67"/>
      <c r="J265" s="67"/>
      <c r="K265" s="67"/>
      <c r="L265" s="67"/>
    </row>
    <row r="266" spans="1:12" hidden="1" x14ac:dyDescent="0.3">
      <c r="A266" s="67"/>
      <c r="B266" s="67"/>
      <c r="C266" s="67"/>
      <c r="D266" s="67"/>
      <c r="E266" s="67"/>
      <c r="F266" s="67"/>
      <c r="G266" s="67"/>
      <c r="H266" s="67"/>
      <c r="I266" s="67"/>
      <c r="J266" s="67"/>
      <c r="K266" s="67"/>
      <c r="L266" s="67"/>
    </row>
    <row r="267" spans="1:12" hidden="1" x14ac:dyDescent="0.3">
      <c r="A267" s="67"/>
      <c r="B267" s="67"/>
      <c r="C267" s="67"/>
      <c r="D267" s="67"/>
      <c r="E267" s="67"/>
      <c r="F267" s="67"/>
      <c r="G267" s="67"/>
      <c r="H267" s="67"/>
      <c r="I267" s="67"/>
      <c r="J267" s="67"/>
      <c r="K267" s="67"/>
      <c r="L267" s="67"/>
    </row>
    <row r="268" spans="1:12" hidden="1" x14ac:dyDescent="0.3">
      <c r="A268" s="67"/>
      <c r="B268" s="67"/>
      <c r="C268" s="67"/>
      <c r="D268" s="67"/>
      <c r="E268" s="67"/>
      <c r="F268" s="67"/>
      <c r="G268" s="67"/>
      <c r="H268" s="67"/>
      <c r="I268" s="67"/>
      <c r="J268" s="67"/>
      <c r="K268" s="67"/>
      <c r="L268" s="67"/>
    </row>
    <row r="269" spans="1:12" hidden="1" x14ac:dyDescent="0.3">
      <c r="A269" s="67"/>
      <c r="B269" s="67"/>
      <c r="C269" s="67"/>
      <c r="D269" s="67"/>
      <c r="E269" s="67"/>
      <c r="F269" s="67"/>
      <c r="G269" s="67"/>
      <c r="H269" s="67"/>
      <c r="I269" s="67"/>
      <c r="J269" s="67"/>
      <c r="K269" s="67"/>
      <c r="L269" s="67"/>
    </row>
    <row r="270" spans="1:12" hidden="1" x14ac:dyDescent="0.3">
      <c r="A270" s="67"/>
      <c r="B270" s="67"/>
      <c r="C270" s="67"/>
      <c r="D270" s="67"/>
      <c r="E270" s="67"/>
      <c r="F270" s="67"/>
      <c r="G270" s="67"/>
      <c r="H270" s="67"/>
      <c r="I270" s="67"/>
      <c r="J270" s="67"/>
      <c r="K270" s="67"/>
      <c r="L270" s="67"/>
    </row>
    <row r="271" spans="1:12" hidden="1" x14ac:dyDescent="0.3">
      <c r="A271" s="67"/>
      <c r="B271" s="67"/>
      <c r="C271" s="67"/>
      <c r="D271" s="67"/>
      <c r="E271" s="67"/>
      <c r="F271" s="67"/>
      <c r="G271" s="67"/>
      <c r="H271" s="67"/>
      <c r="I271" s="67"/>
      <c r="J271" s="67"/>
      <c r="K271" s="67"/>
      <c r="L271" s="67"/>
    </row>
    <row r="272" spans="1:12" hidden="1" x14ac:dyDescent="0.3">
      <c r="A272" s="67"/>
      <c r="B272" s="67"/>
      <c r="C272" s="67"/>
      <c r="D272" s="67"/>
      <c r="E272" s="67"/>
      <c r="F272" s="67"/>
      <c r="G272" s="67"/>
      <c r="H272" s="67"/>
      <c r="I272" s="67"/>
      <c r="J272" s="67"/>
      <c r="K272" s="67"/>
      <c r="L272" s="67"/>
    </row>
    <row r="273" spans="1:12" hidden="1" x14ac:dyDescent="0.3">
      <c r="A273" s="67"/>
      <c r="B273" s="67"/>
      <c r="C273" s="67"/>
      <c r="D273" s="67"/>
      <c r="E273" s="67"/>
      <c r="F273" s="67"/>
      <c r="G273" s="67"/>
      <c r="H273" s="67"/>
      <c r="I273" s="67"/>
      <c r="J273" s="67"/>
      <c r="K273" s="67"/>
      <c r="L273" s="67"/>
    </row>
    <row r="274" spans="1:12" hidden="1" x14ac:dyDescent="0.3">
      <c r="A274" s="67"/>
      <c r="B274" s="67"/>
      <c r="C274" s="67"/>
      <c r="D274" s="67"/>
      <c r="E274" s="67"/>
      <c r="F274" s="67"/>
      <c r="G274" s="67"/>
      <c r="H274" s="67"/>
      <c r="I274" s="67"/>
      <c r="J274" s="67"/>
      <c r="K274" s="67"/>
      <c r="L274" s="67"/>
    </row>
    <row r="275" spans="1:12" hidden="1" x14ac:dyDescent="0.3">
      <c r="A275" s="67"/>
      <c r="B275" s="67"/>
      <c r="C275" s="67"/>
      <c r="D275" s="67"/>
      <c r="E275" s="67"/>
      <c r="F275" s="67"/>
      <c r="G275" s="67"/>
      <c r="H275" s="67"/>
      <c r="I275" s="67"/>
      <c r="J275" s="67"/>
      <c r="K275" s="67"/>
      <c r="L275" s="67"/>
    </row>
    <row r="276" spans="1:12" hidden="1" x14ac:dyDescent="0.3">
      <c r="A276" s="67"/>
      <c r="B276" s="67"/>
      <c r="C276" s="67"/>
      <c r="D276" s="67"/>
      <c r="E276" s="67"/>
      <c r="F276" s="67"/>
      <c r="G276" s="67"/>
      <c r="H276" s="67"/>
      <c r="I276" s="67"/>
      <c r="J276" s="67"/>
      <c r="K276" s="67"/>
      <c r="L276" s="67"/>
    </row>
    <row r="277" spans="1:12" hidden="1" x14ac:dyDescent="0.3">
      <c r="A277" s="67"/>
      <c r="B277" s="67"/>
      <c r="C277" s="67"/>
      <c r="D277" s="67"/>
      <c r="E277" s="67"/>
      <c r="F277" s="67"/>
      <c r="G277" s="67"/>
      <c r="H277" s="67"/>
      <c r="I277" s="67"/>
      <c r="J277" s="67"/>
      <c r="K277" s="67"/>
      <c r="L277" s="67"/>
    </row>
    <row r="278" spans="1:12" hidden="1" x14ac:dyDescent="0.3">
      <c r="A278" s="67"/>
      <c r="B278" s="67"/>
      <c r="C278" s="67"/>
      <c r="D278" s="67"/>
      <c r="E278" s="67"/>
      <c r="F278" s="67"/>
      <c r="G278" s="67"/>
      <c r="H278" s="67"/>
      <c r="I278" s="67"/>
      <c r="J278" s="67"/>
      <c r="K278" s="67"/>
      <c r="L278" s="67"/>
    </row>
    <row r="279" spans="1:12" hidden="1" x14ac:dyDescent="0.3">
      <c r="A279" s="67"/>
      <c r="B279" s="67"/>
      <c r="C279" s="67"/>
      <c r="D279" s="67"/>
      <c r="E279" s="67"/>
      <c r="F279" s="67"/>
      <c r="G279" s="67"/>
      <c r="H279" s="67"/>
      <c r="I279" s="67"/>
      <c r="J279" s="67"/>
      <c r="K279" s="67"/>
      <c r="L279" s="67"/>
    </row>
    <row r="280" spans="1:12" hidden="1" x14ac:dyDescent="0.3">
      <c r="A280" s="67"/>
      <c r="B280" s="67"/>
      <c r="C280" s="67"/>
      <c r="D280" s="67"/>
      <c r="E280" s="67"/>
      <c r="F280" s="67"/>
      <c r="G280" s="67"/>
      <c r="H280" s="67"/>
      <c r="I280" s="67"/>
      <c r="J280" s="67"/>
      <c r="K280" s="67"/>
      <c r="L280" s="67"/>
    </row>
    <row r="281" spans="1:12" hidden="1" x14ac:dyDescent="0.3">
      <c r="A281" s="67"/>
      <c r="B281" s="67"/>
      <c r="C281" s="67"/>
      <c r="D281" s="67"/>
      <c r="E281" s="67"/>
      <c r="F281" s="67"/>
      <c r="G281" s="67"/>
      <c r="H281" s="67"/>
      <c r="I281" s="67"/>
      <c r="J281" s="67"/>
      <c r="K281" s="67"/>
      <c r="L281" s="67"/>
    </row>
    <row r="282" spans="1:12" hidden="1" x14ac:dyDescent="0.3">
      <c r="A282" s="67"/>
      <c r="B282" s="67"/>
      <c r="C282" s="67"/>
      <c r="D282" s="67"/>
      <c r="E282" s="67"/>
      <c r="F282" s="67"/>
      <c r="G282" s="67"/>
      <c r="H282" s="67"/>
      <c r="I282" s="67"/>
      <c r="J282" s="67"/>
      <c r="K282" s="67"/>
      <c r="L282" s="67"/>
    </row>
    <row r="283" spans="1:12" hidden="1" x14ac:dyDescent="0.3">
      <c r="A283" s="67"/>
      <c r="B283" s="67"/>
      <c r="C283" s="67"/>
      <c r="D283" s="67"/>
      <c r="E283" s="67"/>
      <c r="F283" s="67"/>
      <c r="G283" s="67"/>
      <c r="H283" s="67"/>
      <c r="I283" s="67"/>
      <c r="J283" s="67"/>
      <c r="K283" s="67"/>
      <c r="L283" s="67"/>
    </row>
    <row r="284" spans="1:12" hidden="1" x14ac:dyDescent="0.3">
      <c r="A284" s="67"/>
      <c r="B284" s="67"/>
      <c r="C284" s="67"/>
      <c r="D284" s="67"/>
      <c r="E284" s="67"/>
      <c r="F284" s="67"/>
      <c r="G284" s="67"/>
      <c r="H284" s="67"/>
      <c r="I284" s="67"/>
      <c r="J284" s="67"/>
      <c r="K284" s="67"/>
      <c r="L284" s="67"/>
    </row>
    <row r="285" spans="1:12" hidden="1" x14ac:dyDescent="0.3">
      <c r="A285" s="67"/>
      <c r="B285" s="67"/>
      <c r="C285" s="67"/>
      <c r="D285" s="67"/>
      <c r="E285" s="67"/>
      <c r="F285" s="67"/>
      <c r="G285" s="67"/>
      <c r="H285" s="67"/>
      <c r="I285" s="67"/>
      <c r="J285" s="67"/>
      <c r="K285" s="67"/>
      <c r="L285" s="67"/>
    </row>
    <row r="286" spans="1:12" hidden="1" x14ac:dyDescent="0.3">
      <c r="A286" s="67"/>
      <c r="B286" s="67"/>
      <c r="C286" s="67"/>
      <c r="D286" s="67"/>
      <c r="E286" s="67"/>
      <c r="F286" s="67"/>
      <c r="G286" s="67"/>
      <c r="H286" s="67"/>
      <c r="I286" s="67"/>
      <c r="J286" s="67"/>
      <c r="K286" s="67"/>
      <c r="L286" s="67"/>
    </row>
    <row r="287" spans="1:12" hidden="1" x14ac:dyDescent="0.3">
      <c r="A287" s="67"/>
      <c r="B287" s="67"/>
      <c r="C287" s="67"/>
      <c r="D287" s="67"/>
      <c r="E287" s="67"/>
      <c r="F287" s="67"/>
      <c r="G287" s="67"/>
      <c r="H287" s="67"/>
      <c r="I287" s="67"/>
      <c r="J287" s="67"/>
      <c r="K287" s="67"/>
      <c r="L287" s="67"/>
    </row>
    <row r="288" spans="1:12" hidden="1" x14ac:dyDescent="0.3">
      <c r="A288" s="67"/>
      <c r="B288" s="67"/>
      <c r="C288" s="67"/>
      <c r="D288" s="67"/>
      <c r="E288" s="67"/>
      <c r="F288" s="67"/>
      <c r="G288" s="67"/>
      <c r="H288" s="67"/>
      <c r="I288" s="67"/>
      <c r="J288" s="67"/>
      <c r="K288" s="67"/>
      <c r="L288" s="67"/>
    </row>
    <row r="289" spans="1:12" hidden="1" x14ac:dyDescent="0.3">
      <c r="A289" s="67"/>
      <c r="B289" s="67"/>
      <c r="C289" s="67"/>
      <c r="D289" s="67"/>
      <c r="E289" s="67"/>
      <c r="F289" s="67"/>
      <c r="G289" s="67"/>
      <c r="H289" s="67"/>
      <c r="I289" s="67"/>
      <c r="J289" s="67"/>
      <c r="K289" s="67"/>
      <c r="L289" s="67"/>
    </row>
    <row r="290" spans="1:12" hidden="1" x14ac:dyDescent="0.3">
      <c r="A290" s="67"/>
      <c r="B290" s="67"/>
      <c r="C290" s="67"/>
      <c r="D290" s="67"/>
      <c r="E290" s="67"/>
      <c r="F290" s="67"/>
      <c r="G290" s="67"/>
      <c r="H290" s="67"/>
      <c r="I290" s="67"/>
      <c r="J290" s="67"/>
      <c r="K290" s="67"/>
      <c r="L290" s="67"/>
    </row>
    <row r="291" spans="1:12" hidden="1" x14ac:dyDescent="0.3">
      <c r="A291" s="67"/>
      <c r="B291" s="67"/>
      <c r="C291" s="67"/>
      <c r="D291" s="67"/>
      <c r="E291" s="67"/>
      <c r="F291" s="67"/>
      <c r="G291" s="67"/>
      <c r="H291" s="67"/>
      <c r="I291" s="67"/>
      <c r="J291" s="67"/>
      <c r="K291" s="67"/>
      <c r="L291" s="67"/>
    </row>
    <row r="292" spans="1:12" hidden="1" x14ac:dyDescent="0.3">
      <c r="A292" s="67"/>
      <c r="B292" s="67"/>
      <c r="C292" s="67"/>
      <c r="D292" s="67"/>
      <c r="E292" s="67"/>
      <c r="F292" s="67"/>
      <c r="G292" s="67"/>
      <c r="H292" s="67"/>
      <c r="I292" s="67"/>
      <c r="J292" s="67"/>
      <c r="K292" s="67"/>
      <c r="L292" s="67"/>
    </row>
    <row r="293" spans="1:12" hidden="1" x14ac:dyDescent="0.3">
      <c r="A293" s="67"/>
      <c r="B293" s="67"/>
      <c r="C293" s="67"/>
      <c r="D293" s="67"/>
      <c r="E293" s="67"/>
      <c r="F293" s="67"/>
      <c r="G293" s="67"/>
      <c r="H293" s="67"/>
      <c r="I293" s="67"/>
      <c r="J293" s="67"/>
      <c r="K293" s="67"/>
      <c r="L293" s="67"/>
    </row>
    <row r="294" spans="1:12" hidden="1" x14ac:dyDescent="0.3">
      <c r="A294" s="67"/>
      <c r="B294" s="67"/>
      <c r="C294" s="67"/>
      <c r="D294" s="67"/>
      <c r="E294" s="67"/>
      <c r="F294" s="67"/>
      <c r="G294" s="67"/>
      <c r="H294" s="67"/>
      <c r="I294" s="67"/>
      <c r="J294" s="67"/>
      <c r="K294" s="67"/>
      <c r="L294" s="67"/>
    </row>
    <row r="295" spans="1:12" hidden="1" x14ac:dyDescent="0.3">
      <c r="A295" s="67"/>
      <c r="B295" s="67"/>
      <c r="C295" s="67"/>
      <c r="D295" s="67"/>
      <c r="E295" s="67"/>
      <c r="F295" s="67"/>
      <c r="G295" s="67"/>
      <c r="H295" s="67"/>
      <c r="I295" s="67"/>
      <c r="J295" s="67"/>
      <c r="K295" s="67"/>
      <c r="L295" s="67"/>
    </row>
    <row r="296" spans="1:12" hidden="1" x14ac:dyDescent="0.3">
      <c r="A296" s="67"/>
      <c r="B296" s="67"/>
      <c r="C296" s="67"/>
      <c r="D296" s="67"/>
      <c r="E296" s="67"/>
      <c r="F296" s="67"/>
      <c r="G296" s="67"/>
      <c r="H296" s="67"/>
      <c r="I296" s="67"/>
      <c r="J296" s="67"/>
      <c r="K296" s="67"/>
      <c r="L296" s="67"/>
    </row>
    <row r="297" spans="1:12" hidden="1" x14ac:dyDescent="0.3">
      <c r="A297" s="67"/>
      <c r="B297" s="67"/>
      <c r="C297" s="67"/>
      <c r="D297" s="67"/>
      <c r="E297" s="67"/>
      <c r="F297" s="67"/>
      <c r="G297" s="67"/>
      <c r="H297" s="67"/>
      <c r="I297" s="67"/>
      <c r="J297" s="67"/>
      <c r="K297" s="67"/>
      <c r="L297" s="67"/>
    </row>
    <row r="298" spans="1:12" hidden="1" x14ac:dyDescent="0.3">
      <c r="A298" s="67"/>
      <c r="B298" s="67"/>
      <c r="C298" s="67"/>
      <c r="D298" s="67"/>
      <c r="E298" s="67"/>
      <c r="F298" s="67"/>
      <c r="G298" s="67"/>
      <c r="H298" s="67"/>
      <c r="I298" s="67"/>
      <c r="J298" s="67"/>
      <c r="K298" s="67"/>
      <c r="L298" s="67"/>
    </row>
    <row r="299" spans="1:12" hidden="1" x14ac:dyDescent="0.3">
      <c r="A299" s="67"/>
      <c r="B299" s="67"/>
      <c r="C299" s="67"/>
      <c r="D299" s="67"/>
      <c r="E299" s="67"/>
      <c r="F299" s="67"/>
      <c r="G299" s="67"/>
      <c r="H299" s="67"/>
      <c r="I299" s="67"/>
      <c r="J299" s="67"/>
      <c r="K299" s="67"/>
      <c r="L299" s="67"/>
    </row>
    <row r="300" spans="1:12" hidden="1" x14ac:dyDescent="0.3">
      <c r="A300" s="67"/>
      <c r="B300" s="67"/>
      <c r="C300" s="67"/>
      <c r="D300" s="67"/>
      <c r="E300" s="67"/>
      <c r="F300" s="67"/>
      <c r="G300" s="67"/>
      <c r="H300" s="67"/>
      <c r="I300" s="67"/>
      <c r="J300" s="67"/>
      <c r="K300" s="67"/>
      <c r="L300" s="67"/>
    </row>
    <row r="301" spans="1:12" hidden="1" x14ac:dyDescent="0.3">
      <c r="A301" s="67"/>
      <c r="B301" s="67"/>
      <c r="C301" s="67"/>
      <c r="D301" s="67"/>
      <c r="E301" s="67"/>
      <c r="F301" s="67"/>
      <c r="G301" s="67"/>
      <c r="H301" s="67"/>
      <c r="I301" s="67"/>
      <c r="J301" s="67"/>
      <c r="K301" s="67"/>
      <c r="L301" s="67"/>
    </row>
    <row r="302" spans="1:12" hidden="1" x14ac:dyDescent="0.3">
      <c r="A302" s="67"/>
      <c r="B302" s="67"/>
      <c r="C302" s="67"/>
      <c r="D302" s="67"/>
      <c r="E302" s="67"/>
      <c r="F302" s="67"/>
      <c r="G302" s="67"/>
      <c r="H302" s="67"/>
      <c r="I302" s="67"/>
      <c r="J302" s="67"/>
      <c r="K302" s="67"/>
      <c r="L302" s="67"/>
    </row>
    <row r="303" spans="1:12" hidden="1" x14ac:dyDescent="0.3">
      <c r="A303" s="67"/>
      <c r="B303" s="67"/>
      <c r="C303" s="67"/>
      <c r="D303" s="67"/>
      <c r="E303" s="67"/>
      <c r="F303" s="67"/>
      <c r="G303" s="67"/>
      <c r="H303" s="67"/>
      <c r="I303" s="67"/>
      <c r="J303" s="67"/>
      <c r="K303" s="67"/>
      <c r="L303" s="67"/>
    </row>
    <row r="304" spans="1:12" hidden="1" x14ac:dyDescent="0.3">
      <c r="A304" s="67"/>
      <c r="B304" s="67"/>
      <c r="C304" s="67"/>
      <c r="D304" s="67"/>
      <c r="E304" s="67"/>
      <c r="F304" s="67"/>
      <c r="G304" s="67"/>
      <c r="H304" s="67"/>
      <c r="I304" s="67"/>
      <c r="J304" s="67"/>
      <c r="K304" s="67"/>
      <c r="L304" s="67"/>
    </row>
    <row r="305" spans="1:12" hidden="1" x14ac:dyDescent="0.3">
      <c r="A305" s="67"/>
      <c r="B305" s="67"/>
      <c r="C305" s="67"/>
      <c r="D305" s="67"/>
      <c r="E305" s="67"/>
      <c r="F305" s="67"/>
      <c r="G305" s="67"/>
      <c r="H305" s="67"/>
      <c r="I305" s="67"/>
      <c r="J305" s="67"/>
      <c r="K305" s="67"/>
      <c r="L305" s="67"/>
    </row>
    <row r="306" spans="1:12" hidden="1" x14ac:dyDescent="0.3">
      <c r="A306" s="67"/>
      <c r="B306" s="67"/>
      <c r="C306" s="67"/>
      <c r="D306" s="67"/>
      <c r="E306" s="67"/>
      <c r="F306" s="67"/>
      <c r="G306" s="67"/>
      <c r="H306" s="67"/>
      <c r="I306" s="67"/>
      <c r="J306" s="67"/>
      <c r="K306" s="67"/>
      <c r="L306" s="67"/>
    </row>
    <row r="307" spans="1:12" hidden="1" x14ac:dyDescent="0.3">
      <c r="A307" s="67"/>
      <c r="B307" s="67"/>
      <c r="C307" s="67"/>
      <c r="D307" s="67"/>
      <c r="E307" s="67"/>
      <c r="F307" s="67"/>
      <c r="G307" s="67"/>
      <c r="H307" s="67"/>
      <c r="I307" s="67"/>
      <c r="J307" s="67"/>
      <c r="K307" s="67"/>
      <c r="L307" s="67"/>
    </row>
    <row r="308" spans="1:12" hidden="1" x14ac:dyDescent="0.3">
      <c r="A308" s="67"/>
      <c r="B308" s="67"/>
      <c r="C308" s="67"/>
      <c r="D308" s="67"/>
      <c r="E308" s="67"/>
      <c r="F308" s="67"/>
      <c r="G308" s="67"/>
      <c r="H308" s="67"/>
      <c r="I308" s="67"/>
      <c r="J308" s="67"/>
      <c r="K308" s="67"/>
      <c r="L308" s="67"/>
    </row>
    <row r="309" spans="1:12" hidden="1" x14ac:dyDescent="0.3">
      <c r="A309" s="67"/>
      <c r="B309" s="67"/>
      <c r="C309" s="67"/>
      <c r="D309" s="67"/>
      <c r="E309" s="67"/>
      <c r="F309" s="67"/>
      <c r="G309" s="67"/>
      <c r="H309" s="67"/>
      <c r="I309" s="67"/>
      <c r="J309" s="67"/>
      <c r="K309" s="67"/>
      <c r="L309" s="67"/>
    </row>
    <row r="310" spans="1:12" hidden="1" x14ac:dyDescent="0.3">
      <c r="A310" s="67"/>
      <c r="B310" s="67"/>
      <c r="C310" s="67"/>
      <c r="D310" s="67"/>
      <c r="E310" s="67"/>
      <c r="F310" s="67"/>
      <c r="G310" s="67"/>
      <c r="H310" s="67"/>
      <c r="I310" s="67"/>
      <c r="J310" s="67"/>
      <c r="K310" s="67"/>
      <c r="L310" s="67"/>
    </row>
    <row r="311" spans="1:12" hidden="1" x14ac:dyDescent="0.3">
      <c r="A311" s="67"/>
      <c r="B311" s="67"/>
      <c r="C311" s="67"/>
      <c r="D311" s="67"/>
      <c r="E311" s="67"/>
      <c r="F311" s="67"/>
      <c r="G311" s="67"/>
      <c r="H311" s="67"/>
      <c r="I311" s="67"/>
      <c r="J311" s="67"/>
      <c r="K311" s="67"/>
      <c r="L311" s="67"/>
    </row>
    <row r="312" spans="1:12" hidden="1" x14ac:dyDescent="0.3">
      <c r="A312" s="67"/>
      <c r="B312" s="67"/>
      <c r="C312" s="67"/>
      <c r="D312" s="67"/>
      <c r="E312" s="67"/>
      <c r="F312" s="67"/>
      <c r="G312" s="67"/>
      <c r="H312" s="67"/>
      <c r="I312" s="67"/>
      <c r="J312" s="67"/>
      <c r="K312" s="67"/>
      <c r="L312" s="67"/>
    </row>
    <row r="313" spans="1:12" hidden="1" x14ac:dyDescent="0.3">
      <c r="A313" s="67"/>
      <c r="B313" s="67"/>
      <c r="C313" s="67"/>
      <c r="D313" s="67"/>
      <c r="E313" s="67"/>
      <c r="F313" s="67"/>
      <c r="G313" s="67"/>
      <c r="H313" s="67"/>
      <c r="I313" s="67"/>
      <c r="J313" s="67"/>
      <c r="K313" s="67"/>
      <c r="L313" s="67"/>
    </row>
    <row r="314" spans="1:12" hidden="1" x14ac:dyDescent="0.3">
      <c r="A314" s="67"/>
      <c r="B314" s="67"/>
      <c r="C314" s="67"/>
      <c r="D314" s="67"/>
      <c r="E314" s="67"/>
      <c r="F314" s="67"/>
      <c r="G314" s="67"/>
      <c r="H314" s="67"/>
      <c r="I314" s="67"/>
      <c r="J314" s="67"/>
      <c r="K314" s="67"/>
      <c r="L314" s="67"/>
    </row>
    <row r="315" spans="1:12" hidden="1" x14ac:dyDescent="0.3">
      <c r="A315" s="67"/>
      <c r="B315" s="67"/>
      <c r="C315" s="67"/>
      <c r="D315" s="67"/>
      <c r="E315" s="67"/>
      <c r="F315" s="67"/>
      <c r="G315" s="67"/>
      <c r="H315" s="67"/>
      <c r="I315" s="67"/>
      <c r="J315" s="67"/>
      <c r="K315" s="67"/>
      <c r="L315" s="67"/>
    </row>
    <row r="316" spans="1:12" hidden="1" x14ac:dyDescent="0.3">
      <c r="A316" s="67"/>
      <c r="B316" s="67"/>
      <c r="C316" s="67"/>
      <c r="D316" s="67"/>
      <c r="E316" s="67"/>
      <c r="F316" s="67"/>
      <c r="G316" s="67"/>
      <c r="H316" s="67"/>
      <c r="I316" s="67"/>
      <c r="J316" s="67"/>
      <c r="K316" s="67"/>
      <c r="L316" s="67"/>
    </row>
    <row r="317" spans="1:12" hidden="1" x14ac:dyDescent="0.3">
      <c r="A317" s="67"/>
      <c r="B317" s="67"/>
      <c r="C317" s="67"/>
      <c r="D317" s="67"/>
      <c r="E317" s="67"/>
      <c r="F317" s="67"/>
      <c r="G317" s="67"/>
      <c r="H317" s="67"/>
      <c r="I317" s="67"/>
      <c r="J317" s="67"/>
      <c r="K317" s="67"/>
      <c r="L317" s="67"/>
    </row>
    <row r="318" spans="1:12" hidden="1" x14ac:dyDescent="0.3">
      <c r="A318" s="67"/>
      <c r="B318" s="67"/>
      <c r="C318" s="67"/>
      <c r="D318" s="67"/>
      <c r="E318" s="67"/>
      <c r="F318" s="67"/>
      <c r="G318" s="67"/>
      <c r="H318" s="67"/>
      <c r="I318" s="67"/>
      <c r="J318" s="67"/>
      <c r="K318" s="67"/>
      <c r="L318" s="67"/>
    </row>
    <row r="319" spans="1:12" hidden="1" x14ac:dyDescent="0.3">
      <c r="A319" s="67"/>
      <c r="B319" s="67"/>
      <c r="C319" s="67"/>
      <c r="D319" s="67"/>
      <c r="E319" s="67"/>
      <c r="F319" s="67"/>
      <c r="G319" s="67"/>
      <c r="H319" s="67"/>
      <c r="I319" s="67"/>
      <c r="J319" s="67"/>
      <c r="K319" s="67"/>
      <c r="L319" s="67"/>
    </row>
    <row r="320" spans="1:12" hidden="1" x14ac:dyDescent="0.3">
      <c r="A320" s="67"/>
      <c r="B320" s="67"/>
      <c r="C320" s="67"/>
      <c r="D320" s="67"/>
      <c r="E320" s="67"/>
      <c r="F320" s="67"/>
      <c r="G320" s="67"/>
      <c r="H320" s="67"/>
      <c r="I320" s="67"/>
      <c r="J320" s="67"/>
      <c r="K320" s="67"/>
      <c r="L320" s="67"/>
    </row>
    <row r="321" spans="1:12" hidden="1" x14ac:dyDescent="0.3">
      <c r="A321" s="67"/>
      <c r="B321" s="67"/>
      <c r="C321" s="67"/>
      <c r="D321" s="67"/>
      <c r="E321" s="67"/>
      <c r="F321" s="67"/>
      <c r="G321" s="67"/>
      <c r="H321" s="67"/>
      <c r="I321" s="67"/>
      <c r="J321" s="67"/>
      <c r="K321" s="67"/>
      <c r="L321" s="67"/>
    </row>
    <row r="322" spans="1:12" hidden="1" x14ac:dyDescent="0.3">
      <c r="A322" s="67"/>
      <c r="B322" s="67"/>
      <c r="C322" s="67"/>
      <c r="D322" s="67"/>
      <c r="E322" s="67"/>
      <c r="F322" s="67"/>
      <c r="G322" s="67"/>
      <c r="H322" s="67"/>
      <c r="I322" s="67"/>
      <c r="J322" s="67"/>
      <c r="K322" s="67"/>
      <c r="L322" s="67"/>
    </row>
    <row r="323" spans="1:12" hidden="1" x14ac:dyDescent="0.3">
      <c r="A323" s="67"/>
      <c r="B323" s="67"/>
      <c r="C323" s="67"/>
      <c r="D323" s="67"/>
      <c r="E323" s="67"/>
      <c r="F323" s="67"/>
      <c r="G323" s="67"/>
      <c r="H323" s="67"/>
      <c r="I323" s="67"/>
      <c r="J323" s="67"/>
      <c r="K323" s="67"/>
      <c r="L323" s="67"/>
    </row>
    <row r="324" spans="1:12" hidden="1" x14ac:dyDescent="0.3">
      <c r="A324" s="67"/>
      <c r="B324" s="67"/>
      <c r="C324" s="67"/>
      <c r="D324" s="67"/>
      <c r="E324" s="67"/>
      <c r="F324" s="67"/>
      <c r="G324" s="67"/>
      <c r="H324" s="67"/>
      <c r="I324" s="67"/>
      <c r="J324" s="67"/>
      <c r="K324" s="67"/>
      <c r="L324" s="67"/>
    </row>
    <row r="325" spans="1:12" hidden="1" x14ac:dyDescent="0.3">
      <c r="A325" s="67"/>
      <c r="B325" s="67"/>
      <c r="C325" s="67"/>
      <c r="D325" s="67"/>
      <c r="E325" s="67"/>
      <c r="F325" s="67"/>
      <c r="G325" s="67"/>
      <c r="H325" s="67"/>
      <c r="I325" s="67"/>
      <c r="J325" s="67"/>
      <c r="K325" s="67"/>
      <c r="L325" s="67"/>
    </row>
    <row r="326" spans="1:12" hidden="1" x14ac:dyDescent="0.3">
      <c r="A326" s="67"/>
      <c r="B326" s="67"/>
      <c r="C326" s="67"/>
      <c r="D326" s="67"/>
      <c r="E326" s="67"/>
      <c r="F326" s="67"/>
      <c r="G326" s="67"/>
      <c r="H326" s="67"/>
      <c r="I326" s="67"/>
      <c r="J326" s="67"/>
      <c r="K326" s="67"/>
      <c r="L326" s="67"/>
    </row>
    <row r="327" spans="1:12" hidden="1" x14ac:dyDescent="0.3">
      <c r="A327" s="67"/>
      <c r="B327" s="67"/>
      <c r="C327" s="67"/>
      <c r="D327" s="67"/>
      <c r="E327" s="67"/>
      <c r="F327" s="67"/>
      <c r="G327" s="67"/>
      <c r="H327" s="67"/>
      <c r="I327" s="67"/>
      <c r="J327" s="67"/>
      <c r="K327" s="67"/>
      <c r="L327" s="67"/>
    </row>
    <row r="328" spans="1:12" hidden="1" x14ac:dyDescent="0.3">
      <c r="A328" s="67"/>
      <c r="B328" s="67"/>
      <c r="C328" s="67"/>
      <c r="D328" s="67"/>
      <c r="E328" s="67"/>
      <c r="F328" s="67"/>
      <c r="G328" s="67"/>
      <c r="H328" s="67"/>
      <c r="I328" s="67"/>
      <c r="J328" s="67"/>
      <c r="K328" s="67"/>
      <c r="L328" s="67"/>
    </row>
    <row r="329" spans="1:12" hidden="1" x14ac:dyDescent="0.3">
      <c r="A329" s="67"/>
      <c r="B329" s="67"/>
      <c r="C329" s="67"/>
      <c r="D329" s="67"/>
      <c r="E329" s="67"/>
      <c r="F329" s="67"/>
      <c r="G329" s="67"/>
      <c r="H329" s="67"/>
      <c r="I329" s="67"/>
      <c r="J329" s="67"/>
      <c r="K329" s="67"/>
      <c r="L329" s="67"/>
    </row>
    <row r="330" spans="1:12" hidden="1" x14ac:dyDescent="0.3">
      <c r="A330" s="67"/>
      <c r="B330" s="67"/>
      <c r="C330" s="67"/>
      <c r="D330" s="67"/>
      <c r="E330" s="67"/>
      <c r="F330" s="67"/>
      <c r="G330" s="67"/>
      <c r="H330" s="67"/>
      <c r="I330" s="67"/>
      <c r="J330" s="67"/>
      <c r="K330" s="67"/>
      <c r="L330" s="67"/>
    </row>
    <row r="331" spans="1:12" hidden="1" x14ac:dyDescent="0.3">
      <c r="A331" s="67"/>
      <c r="B331" s="67"/>
      <c r="C331" s="67"/>
      <c r="D331" s="67"/>
      <c r="E331" s="67"/>
      <c r="F331" s="67"/>
      <c r="G331" s="67"/>
      <c r="H331" s="67"/>
      <c r="I331" s="67"/>
      <c r="J331" s="67"/>
      <c r="K331" s="67"/>
      <c r="L331" s="67"/>
    </row>
    <row r="332" spans="1:12" hidden="1" x14ac:dyDescent="0.3">
      <c r="A332" s="67"/>
      <c r="B332" s="67"/>
      <c r="C332" s="67"/>
      <c r="D332" s="67"/>
      <c r="E332" s="67"/>
      <c r="F332" s="67"/>
      <c r="G332" s="67"/>
      <c r="H332" s="67"/>
      <c r="I332" s="67"/>
      <c r="J332" s="67"/>
      <c r="K332" s="67"/>
      <c r="L332" s="67"/>
    </row>
    <row r="333" spans="1:12" hidden="1" x14ac:dyDescent="0.3">
      <c r="A333" s="67"/>
      <c r="B333" s="67"/>
      <c r="C333" s="67"/>
      <c r="D333" s="67"/>
      <c r="E333" s="67"/>
      <c r="F333" s="67"/>
      <c r="G333" s="67"/>
      <c r="H333" s="67"/>
      <c r="I333" s="67"/>
      <c r="J333" s="67"/>
      <c r="K333" s="67"/>
      <c r="L333" s="67"/>
    </row>
    <row r="334" spans="1:12" hidden="1" x14ac:dyDescent="0.3">
      <c r="A334" s="67"/>
      <c r="B334" s="67"/>
      <c r="C334" s="67"/>
      <c r="D334" s="67"/>
      <c r="E334" s="67"/>
      <c r="F334" s="67"/>
      <c r="G334" s="67"/>
      <c r="H334" s="67"/>
      <c r="I334" s="67"/>
      <c r="J334" s="67"/>
      <c r="K334" s="67"/>
      <c r="L334" s="67"/>
    </row>
    <row r="335" spans="1:12" hidden="1" x14ac:dyDescent="0.3">
      <c r="A335" s="67"/>
      <c r="B335" s="67"/>
      <c r="C335" s="67"/>
      <c r="D335" s="67"/>
      <c r="E335" s="67"/>
      <c r="F335" s="67"/>
      <c r="G335" s="67"/>
      <c r="H335" s="67"/>
      <c r="I335" s="67"/>
      <c r="J335" s="67"/>
      <c r="K335" s="67"/>
      <c r="L335" s="67"/>
    </row>
    <row r="336" spans="1:12" hidden="1" x14ac:dyDescent="0.3">
      <c r="A336" s="67"/>
      <c r="B336" s="67"/>
      <c r="C336" s="67"/>
      <c r="D336" s="67"/>
      <c r="E336" s="67"/>
      <c r="F336" s="67"/>
      <c r="G336" s="67"/>
      <c r="H336" s="67"/>
      <c r="I336" s="67"/>
      <c r="J336" s="67"/>
      <c r="K336" s="67"/>
      <c r="L336" s="67"/>
    </row>
    <row r="337" spans="1:12" hidden="1" x14ac:dyDescent="0.3">
      <c r="A337" s="67"/>
      <c r="B337" s="67"/>
      <c r="C337" s="67"/>
      <c r="D337" s="67"/>
      <c r="E337" s="67"/>
      <c r="F337" s="67"/>
      <c r="G337" s="67"/>
      <c r="H337" s="67"/>
      <c r="I337" s="67"/>
      <c r="J337" s="67"/>
      <c r="K337" s="67"/>
      <c r="L337" s="67"/>
    </row>
    <row r="338" spans="1:12" hidden="1" x14ac:dyDescent="0.3">
      <c r="A338" s="67"/>
      <c r="B338" s="67"/>
      <c r="C338" s="67"/>
      <c r="D338" s="67"/>
      <c r="E338" s="67"/>
      <c r="F338" s="67"/>
      <c r="G338" s="67"/>
      <c r="H338" s="67"/>
      <c r="I338" s="67"/>
      <c r="J338" s="67"/>
      <c r="K338" s="67"/>
      <c r="L338" s="67"/>
    </row>
    <row r="339" spans="1:12" hidden="1" x14ac:dyDescent="0.3">
      <c r="A339" s="67"/>
      <c r="B339" s="67"/>
      <c r="C339" s="67"/>
      <c r="D339" s="67"/>
      <c r="E339" s="67"/>
      <c r="F339" s="67"/>
      <c r="G339" s="67"/>
      <c r="H339" s="67"/>
      <c r="I339" s="67"/>
      <c r="J339" s="67"/>
      <c r="K339" s="67"/>
      <c r="L339" s="67"/>
    </row>
    <row r="340" spans="1:12" hidden="1" x14ac:dyDescent="0.3">
      <c r="A340" s="67"/>
      <c r="B340" s="67"/>
      <c r="C340" s="67"/>
      <c r="D340" s="67"/>
      <c r="E340" s="67"/>
      <c r="F340" s="67"/>
      <c r="G340" s="67"/>
      <c r="H340" s="67"/>
      <c r="I340" s="67"/>
      <c r="J340" s="67"/>
      <c r="K340" s="67"/>
      <c r="L340" s="67"/>
    </row>
    <row r="341" spans="1:12" hidden="1" x14ac:dyDescent="0.3">
      <c r="A341" s="67"/>
      <c r="B341" s="67"/>
      <c r="C341" s="67"/>
      <c r="D341" s="67"/>
      <c r="E341" s="67"/>
      <c r="F341" s="67"/>
      <c r="G341" s="67"/>
      <c r="H341" s="67"/>
      <c r="I341" s="67"/>
      <c r="J341" s="67"/>
      <c r="K341" s="67"/>
      <c r="L341" s="67"/>
    </row>
    <row r="342" spans="1:12" hidden="1" x14ac:dyDescent="0.3">
      <c r="A342" s="67"/>
      <c r="B342" s="67"/>
      <c r="C342" s="67"/>
      <c r="D342" s="67"/>
      <c r="E342" s="67"/>
      <c r="F342" s="67"/>
      <c r="G342" s="67"/>
      <c r="H342" s="67"/>
      <c r="I342" s="67"/>
      <c r="J342" s="67"/>
      <c r="K342" s="67"/>
      <c r="L342" s="67"/>
    </row>
    <row r="343" spans="1:12" hidden="1" x14ac:dyDescent="0.3">
      <c r="A343" s="67"/>
      <c r="B343" s="67"/>
      <c r="C343" s="67"/>
      <c r="D343" s="67"/>
      <c r="E343" s="67"/>
      <c r="F343" s="67"/>
      <c r="G343" s="67"/>
      <c r="H343" s="67"/>
      <c r="I343" s="67"/>
      <c r="J343" s="67"/>
      <c r="K343" s="67"/>
      <c r="L343" s="67"/>
    </row>
    <row r="344" spans="1:12" hidden="1" x14ac:dyDescent="0.3">
      <c r="A344" s="67"/>
      <c r="B344" s="67"/>
      <c r="C344" s="67"/>
      <c r="D344" s="67"/>
      <c r="E344" s="67"/>
      <c r="F344" s="67"/>
      <c r="G344" s="67"/>
      <c r="H344" s="67"/>
      <c r="I344" s="67"/>
      <c r="J344" s="67"/>
      <c r="K344" s="67"/>
      <c r="L344" s="67"/>
    </row>
    <row r="345" spans="1:12" hidden="1" x14ac:dyDescent="0.3">
      <c r="A345" s="67"/>
      <c r="B345" s="67"/>
      <c r="C345" s="67"/>
      <c r="D345" s="67"/>
      <c r="E345" s="67"/>
      <c r="F345" s="67"/>
      <c r="G345" s="67"/>
      <c r="H345" s="67"/>
      <c r="I345" s="67"/>
      <c r="J345" s="67"/>
      <c r="K345" s="67"/>
      <c r="L345" s="67"/>
    </row>
    <row r="346" spans="1:12" hidden="1" x14ac:dyDescent="0.3">
      <c r="A346" s="67"/>
      <c r="B346" s="67"/>
      <c r="C346" s="67"/>
      <c r="D346" s="67"/>
      <c r="E346" s="67"/>
      <c r="F346" s="67"/>
      <c r="G346" s="67"/>
      <c r="H346" s="67"/>
      <c r="I346" s="67"/>
      <c r="J346" s="67"/>
      <c r="K346" s="67"/>
      <c r="L346" s="67"/>
    </row>
    <row r="347" spans="1:12" hidden="1" x14ac:dyDescent="0.3">
      <c r="A347" s="67"/>
      <c r="B347" s="67"/>
      <c r="C347" s="67"/>
      <c r="D347" s="67"/>
      <c r="E347" s="67"/>
      <c r="F347" s="67"/>
      <c r="G347" s="67"/>
      <c r="H347" s="67"/>
      <c r="I347" s="67"/>
      <c r="J347" s="67"/>
      <c r="K347" s="67"/>
      <c r="L347" s="67"/>
    </row>
    <row r="348" spans="1:12" hidden="1" x14ac:dyDescent="0.3">
      <c r="A348" s="67"/>
      <c r="B348" s="67"/>
      <c r="C348" s="67"/>
      <c r="D348" s="67"/>
      <c r="E348" s="67"/>
      <c r="F348" s="67"/>
      <c r="G348" s="67"/>
      <c r="H348" s="67"/>
      <c r="I348" s="67"/>
      <c r="J348" s="67"/>
      <c r="K348" s="67"/>
      <c r="L348" s="67"/>
    </row>
    <row r="349" spans="1:12" hidden="1" x14ac:dyDescent="0.3">
      <c r="A349" s="67"/>
      <c r="B349" s="67"/>
      <c r="C349" s="67"/>
      <c r="D349" s="67"/>
      <c r="E349" s="67"/>
      <c r="F349" s="67"/>
      <c r="G349" s="67"/>
      <c r="H349" s="67"/>
      <c r="I349" s="67"/>
      <c r="J349" s="67"/>
      <c r="K349" s="67"/>
      <c r="L349" s="67"/>
    </row>
    <row r="350" spans="1:12" hidden="1" x14ac:dyDescent="0.3">
      <c r="A350" s="67"/>
      <c r="B350" s="67"/>
      <c r="C350" s="67"/>
      <c r="D350" s="67"/>
      <c r="E350" s="67"/>
      <c r="F350" s="67"/>
      <c r="G350" s="67"/>
      <c r="H350" s="67"/>
      <c r="I350" s="67"/>
      <c r="J350" s="67"/>
      <c r="K350" s="67"/>
      <c r="L350" s="67"/>
    </row>
    <row r="351" spans="1:12" hidden="1" x14ac:dyDescent="0.3">
      <c r="A351" s="67"/>
      <c r="B351" s="67"/>
      <c r="C351" s="67"/>
      <c r="D351" s="67"/>
      <c r="E351" s="67"/>
      <c r="F351" s="67"/>
      <c r="G351" s="67"/>
      <c r="H351" s="67"/>
      <c r="I351" s="67"/>
      <c r="J351" s="67"/>
      <c r="K351" s="67"/>
      <c r="L351" s="67"/>
    </row>
    <row r="352" spans="1:12" hidden="1" x14ac:dyDescent="0.3">
      <c r="A352" s="67"/>
      <c r="B352" s="67"/>
      <c r="C352" s="67"/>
      <c r="D352" s="67"/>
      <c r="E352" s="67"/>
      <c r="F352" s="67"/>
      <c r="G352" s="67"/>
      <c r="H352" s="67"/>
      <c r="I352" s="67"/>
      <c r="J352" s="67"/>
      <c r="K352" s="67"/>
      <c r="L352" s="67"/>
    </row>
    <row r="353" spans="1:12" hidden="1" x14ac:dyDescent="0.3">
      <c r="A353" s="67"/>
      <c r="B353" s="67"/>
      <c r="C353" s="67"/>
      <c r="D353" s="67"/>
      <c r="E353" s="67"/>
      <c r="F353" s="67"/>
      <c r="G353" s="67"/>
      <c r="H353" s="67"/>
      <c r="I353" s="67"/>
      <c r="J353" s="67"/>
      <c r="K353" s="67"/>
      <c r="L353" s="67"/>
    </row>
    <row r="354" spans="1:12" hidden="1" x14ac:dyDescent="0.3">
      <c r="A354" s="67"/>
      <c r="B354" s="67"/>
      <c r="C354" s="67"/>
      <c r="D354" s="67"/>
      <c r="E354" s="67"/>
      <c r="F354" s="67"/>
      <c r="G354" s="67"/>
      <c r="H354" s="67"/>
      <c r="I354" s="67"/>
      <c r="J354" s="67"/>
      <c r="K354" s="67"/>
      <c r="L354" s="67"/>
    </row>
    <row r="355" spans="1:12" hidden="1" x14ac:dyDescent="0.3">
      <c r="A355" s="67"/>
      <c r="B355" s="67"/>
      <c r="C355" s="67"/>
      <c r="D355" s="67"/>
      <c r="E355" s="67"/>
      <c r="F355" s="67"/>
      <c r="G355" s="67"/>
      <c r="H355" s="67"/>
      <c r="I355" s="67"/>
      <c r="J355" s="67"/>
      <c r="K355" s="67"/>
      <c r="L355" s="67"/>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aymdFMy6sSDFM2RVh36K+iPdepvsXHJefwKhSodOpbeRwSGbD7UWXc2B0KZNO1uthRSMbQMCnvajRW+0lW2UBg==" saltValue="NXOpNUfpolyDIGHMG0W8WA==" spinCount="100000" sheet="1" objects="1" scenarios="1"/>
  <mergeCells count="33">
    <mergeCell ref="B20:F20"/>
    <mergeCell ref="A1:B2"/>
    <mergeCell ref="C1:J1"/>
    <mergeCell ref="C2:K2"/>
    <mergeCell ref="B5:K5"/>
    <mergeCell ref="B7:K7"/>
    <mergeCell ref="G9:K9"/>
    <mergeCell ref="B11:F11"/>
    <mergeCell ref="B12:F12"/>
    <mergeCell ref="B14:F14"/>
    <mergeCell ref="B16:K16"/>
    <mergeCell ref="G18:K18"/>
    <mergeCell ref="B38:C38"/>
    <mergeCell ref="B21:F21"/>
    <mergeCell ref="B23:F23"/>
    <mergeCell ref="B25:K25"/>
    <mergeCell ref="G27:K27"/>
    <mergeCell ref="B29:F29"/>
    <mergeCell ref="B30:F30"/>
    <mergeCell ref="B32:F32"/>
    <mergeCell ref="E34:I34"/>
    <mergeCell ref="B35:C35"/>
    <mergeCell ref="B36:J36"/>
    <mergeCell ref="B37:C37"/>
    <mergeCell ref="B45:C45"/>
    <mergeCell ref="B46:C46"/>
    <mergeCell ref="B47:C47"/>
    <mergeCell ref="B39:C39"/>
    <mergeCell ref="B40:C40"/>
    <mergeCell ref="B41:C41"/>
    <mergeCell ref="B42:J42"/>
    <mergeCell ref="B43:C43"/>
    <mergeCell ref="B44:C44"/>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76</vt:i4>
      </vt:variant>
    </vt:vector>
  </HeadingPairs>
  <TitlesOfParts>
    <vt:vector size="106"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References</vt:lpstr>
      <vt:lpstr>MainDIR</vt:lpstr>
      <vt:lpstr>OUTfolder</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'3'!Print_Area</vt:lpstr>
      <vt:lpstr>'4'!Print_Area</vt:lpstr>
      <vt:lpstr>'5'!Print_Area</vt:lpstr>
      <vt:lpstr>'6'!Print_Area</vt:lpstr>
      <vt:lpstr>'7'!Print_Area</vt:lpstr>
      <vt:lpstr>'8'!Print_Area</vt:lpstr>
      <vt:lpstr>'9'!Print_Area</vt:lpstr>
      <vt:lpstr>Cover!Print_Area</vt:lpstr>
      <vt:lpstr>'1'!Print_Titles</vt:lpstr>
      <vt:lpstr>'10'!Print_Titles</vt:lpstr>
      <vt:lpstr>'11'!Print_Titles</vt:lpstr>
      <vt:lpstr>'12'!Print_Titles</vt:lpstr>
      <vt:lpstr>'13'!Print_Titles</vt:lpstr>
      <vt:lpstr>'14'!Print_Titles</vt:lpstr>
      <vt:lpstr>'15'!Print_Titles</vt:lpstr>
      <vt:lpstr>'16'!Print_Titles</vt:lpstr>
      <vt:lpstr>'17'!Print_Titles</vt:lpstr>
      <vt:lpstr>'18'!Print_Titles</vt:lpstr>
      <vt:lpstr>'19'!Print_Titles</vt:lpstr>
      <vt:lpstr>'2'!Print_Titles</vt:lpstr>
      <vt:lpstr>'20'!Print_Titles</vt:lpstr>
      <vt:lpstr>'21'!Print_Titles</vt:lpstr>
      <vt:lpstr>'22'!Print_Titles</vt:lpstr>
      <vt:lpstr>'23'!Print_Titles</vt:lpstr>
      <vt:lpstr>'24'!Print_Titles</vt:lpstr>
      <vt:lpstr>'25'!Print_Titles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2023-08-03T13:56:45Z</cp:lastPrinted>
  <dcterms:created xsi:type="dcterms:W3CDTF">2021-09-07T16:06:18Z</dcterms:created>
  <dcterms:modified xsi:type="dcterms:W3CDTF">2023-08-04T14:42:57Z</dcterms:modified>
</cp:coreProperties>
</file>