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filterPrivacy="1" defaultThemeVersion="124226"/>
  <xr:revisionPtr revIDLastSave="0" documentId="13_ncr:1_{FE523CA5-4DDD-499C-9552-7AC6F0017131}" xr6:coauthVersionLast="47" xr6:coauthVersionMax="47" xr10:uidLastSave="{00000000-0000-0000-0000-000000000000}"/>
  <bookViews>
    <workbookView xWindow="-28260" yWindow="-1530" windowWidth="26220" windowHeight="15150" xr2:uid="{00000000-000D-0000-FFFF-FFFF00000000}"/>
  </bookViews>
  <sheets>
    <sheet name="FACTS Table A-14.2" sheetId="1" r:id="rId1"/>
  </sheets>
  <definedNames>
    <definedName name="_xlnm.Print_Titles" localSheetId="0">'FACTS Table A-14.2'!$1:$5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1" i="1" l="1"/>
  <c r="C33" i="1"/>
  <c r="C6" i="1"/>
  <c r="D33" i="1" l="1"/>
  <c r="D6" i="1"/>
  <c r="E33" i="1" l="1"/>
  <c r="E6" i="1"/>
  <c r="F33" i="1" l="1"/>
  <c r="F6" i="1"/>
  <c r="G33" i="1" l="1"/>
  <c r="G6" i="1"/>
</calcChain>
</file>

<file path=xl/sharedStrings.xml><?xml version="1.0" encoding="utf-8"?>
<sst xmlns="http://schemas.openxmlformats.org/spreadsheetml/2006/main" count="68" uniqueCount="18">
  <si>
    <t>Percent of Acceptees Race/Ethnicity Responses</t>
  </si>
  <si>
    <t>Acceptees Race/Ethnicity Responses</t>
  </si>
  <si>
    <t>American Indian or Alaska Native</t>
  </si>
  <si>
    <t>Alone</t>
  </si>
  <si>
    <t>In Combination</t>
  </si>
  <si>
    <t>Alone or In Combination</t>
  </si>
  <si>
    <t>Asian</t>
  </si>
  <si>
    <t>Black or African American</t>
  </si>
  <si>
    <t>Hispanic, Latino, or of Spanish Origin</t>
  </si>
  <si>
    <t>Native Hawaiian or Other Pacific Islander</t>
  </si>
  <si>
    <t>White</t>
  </si>
  <si>
    <t>Other</t>
  </si>
  <si>
    <t>Unknown Race/Ethnicity</t>
  </si>
  <si>
    <t>Non-U.S. Citizen and Non-Permanent Resident</t>
  </si>
  <si>
    <t>Unduplicated Total Acceptees</t>
  </si>
  <si>
    <t xml:space="preserve"> </t>
  </si>
  <si>
    <t>Unduplicated Total URiM Acceptees</t>
  </si>
  <si>
    <t>Notes: The “Non-U.S. Citizen and Non-Permanent Resident” category may include acceptees with unknown citizenship. 
Each academic year includes applicants, acceptees, and matriculants that applied to enter medical school in the fall of the given year. For example, academic year 2023-2024 represents the applicants, acceptees, and matriculants that applied to enter medical school during the 2023 application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</si>
</sst>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color theme="1"/>
      <name val="Calibri"/>
      <family val="2"/>
      <scheme val="minor"/>
    </font>
    <font>
      <sz val="8"/>
      <name val="Calibri"/>
      <family val="2"/>
      <scheme val="minor"/>
    </font>
    <font>
      <sz val="8"/>
      <color theme="8" tint="-0.499984740745262"/>
      <name val="Calibri"/>
      <family val="2"/>
      <scheme val="minor"/>
    </font>
    <font>
      <sz val="9"/>
      <color theme="1"/>
      <name val="Calibri"/>
      <family val="2"/>
      <scheme val="minor"/>
    </font>
    <font>
      <b/>
      <i/>
      <sz val="11"/>
      <color theme="8" tint="-0.499984740745262"/>
      <name val="Calibri"/>
      <family val="2"/>
      <scheme val="minor"/>
    </font>
    <font>
      <i/>
      <sz val="11"/>
      <color theme="8" tint="-0.499984740745262"/>
      <name val="Calibri"/>
      <family val="2"/>
      <scheme val="minor"/>
    </font>
    <font>
      <sz val="11"/>
      <color theme="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3" fillId="2" borderId="0" xfId="0" applyFont="1" applyFill="1"/>
    <xf numFmtId="0" fontId="3" fillId="0" borderId="0" xfId="0" applyFont="1"/>
    <xf numFmtId="0" fontId="5" fillId="0" borderId="0" xfId="0" applyFont="1"/>
    <xf numFmtId="0" fontId="6" fillId="0" borderId="0" xfId="0" applyFont="1"/>
    <xf numFmtId="0" fontId="7" fillId="0" borderId="0" xfId="0" applyFont="1"/>
    <xf numFmtId="0" fontId="3" fillId="2" borderId="3" xfId="0" applyFont="1" applyFill="1" applyBorder="1" applyAlignment="1">
      <alignment horizontal="center" vertical="center"/>
    </xf>
    <xf numFmtId="3" fontId="8" fillId="0" borderId="0" xfId="1" applyNumberFormat="1" applyFont="1" applyFill="1" applyBorder="1"/>
    <xf numFmtId="3" fontId="8" fillId="0" borderId="0" xfId="1" applyNumberFormat="1" applyFont="1" applyFill="1" applyBorder="1" applyAlignment="1"/>
    <xf numFmtId="0" fontId="3" fillId="2" borderId="0" xfId="0" applyFont="1" applyFill="1" applyAlignment="1">
      <alignment horizontal="left" vertical="top" wrapText="1"/>
    </xf>
    <xf numFmtId="3" fontId="9" fillId="0" borderId="0" xfId="1" applyNumberFormat="1" applyFont="1" applyFill="1" applyBorder="1" applyAlignment="1">
      <alignment horizontal="left" vertical="center"/>
    </xf>
    <xf numFmtId="0" fontId="3" fillId="2" borderId="2" xfId="0" applyFont="1" applyFill="1" applyBorder="1" applyAlignment="1">
      <alignment horizontal="center" vertical="center"/>
    </xf>
    <xf numFmtId="0" fontId="10" fillId="0" borderId="0" xfId="0" applyFont="1"/>
    <xf numFmtId="0" fontId="3" fillId="0" borderId="0" xfId="0" applyFont="1" applyAlignment="1">
      <alignment horizontal="left" vertical="top" wrapText="1"/>
    </xf>
    <xf numFmtId="0" fontId="3" fillId="2" borderId="0" xfId="0" applyFont="1" applyFill="1" applyAlignment="1">
      <alignment vertical="top" wrapText="1"/>
    </xf>
    <xf numFmtId="0" fontId="3" fillId="2" borderId="4" xfId="0" applyFont="1" applyFill="1" applyBorder="1" applyAlignment="1">
      <alignment vertical="top" wrapText="1"/>
    </xf>
    <xf numFmtId="0" fontId="3" fillId="2" borderId="4" xfId="0" applyFont="1" applyFill="1" applyBorder="1"/>
    <xf numFmtId="0" fontId="3" fillId="0" borderId="4" xfId="0" applyFont="1" applyBorder="1"/>
    <xf numFmtId="0" fontId="8" fillId="0" borderId="0" xfId="0" applyFont="1" applyAlignment="1">
      <alignment horizontal="left" vertical="top" wrapText="1"/>
    </xf>
    <xf numFmtId="0" fontId="8" fillId="0" borderId="0" xfId="0" applyFont="1"/>
    <xf numFmtId="3" fontId="8" fillId="2" borderId="4" xfId="1" applyNumberFormat="1" applyFont="1" applyFill="1" applyBorder="1"/>
    <xf numFmtId="0" fontId="8" fillId="2" borderId="4" xfId="0" applyFont="1" applyFill="1" applyBorder="1" applyAlignment="1">
      <alignment vertical="top" wrapText="1"/>
    </xf>
    <xf numFmtId="0" fontId="8" fillId="2" borderId="4" xfId="0" applyFont="1" applyFill="1" applyBorder="1"/>
    <xf numFmtId="3" fontId="2" fillId="2" borderId="0" xfId="0" applyNumberFormat="1" applyFont="1" applyFill="1"/>
    <xf numFmtId="3" fontId="2" fillId="2" borderId="0" xfId="1" applyNumberFormat="1" applyFont="1" applyFill="1" applyBorder="1" applyAlignment="1"/>
    <xf numFmtId="3" fontId="2" fillId="0" borderId="0" xfId="0" applyNumberFormat="1" applyFont="1"/>
    <xf numFmtId="3" fontId="2" fillId="0" borderId="0" xfId="1" applyNumberFormat="1" applyFont="1" applyBorder="1" applyAlignment="1"/>
    <xf numFmtId="3" fontId="2" fillId="2" borderId="4" xfId="0" applyNumberFormat="1" applyFont="1" applyFill="1" applyBorder="1"/>
    <xf numFmtId="3" fontId="2" fillId="2" borderId="4" xfId="1" applyNumberFormat="1" applyFont="1" applyFill="1" applyBorder="1" applyAlignment="1"/>
    <xf numFmtId="3" fontId="2" fillId="0" borderId="4" xfId="0" applyNumberFormat="1" applyFont="1" applyBorder="1"/>
    <xf numFmtId="3" fontId="2" fillId="0" borderId="4" xfId="1" applyNumberFormat="1" applyFont="1" applyBorder="1" applyAlignment="1"/>
    <xf numFmtId="3" fontId="2" fillId="0" borderId="0" xfId="1" applyNumberFormat="1" applyFont="1" applyAlignment="1"/>
    <xf numFmtId="3" fontId="2" fillId="2" borderId="0" xfId="1" applyNumberFormat="1" applyFont="1" applyFill="1" applyAlignment="1"/>
    <xf numFmtId="3" fontId="9" fillId="0" borderId="0" xfId="0" applyNumberFormat="1" applyFont="1"/>
    <xf numFmtId="3" fontId="9" fillId="0" borderId="0" xfId="1" applyNumberFormat="1" applyFont="1" applyFill="1" applyAlignment="1"/>
    <xf numFmtId="3" fontId="8" fillId="2" borderId="4" xfId="1" applyNumberFormat="1" applyFont="1" applyFill="1" applyBorder="1" applyAlignment="1"/>
    <xf numFmtId="164" fontId="2" fillId="2" borderId="0" xfId="0" applyNumberFormat="1" applyFont="1" applyFill="1"/>
    <xf numFmtId="164" fontId="2" fillId="0" borderId="0" xfId="0" applyNumberFormat="1" applyFont="1"/>
    <xf numFmtId="164" fontId="2" fillId="2" borderId="4" xfId="0" applyNumberFormat="1" applyFont="1" applyFill="1" applyBorder="1"/>
    <xf numFmtId="164" fontId="2" fillId="0" borderId="4" xfId="0" applyNumberFormat="1" applyFont="1" applyBorder="1"/>
    <xf numFmtId="164" fontId="9" fillId="0" borderId="0" xfId="0" applyNumberFormat="1" applyFont="1"/>
    <xf numFmtId="164" fontId="8" fillId="2" borderId="4" xfId="0" applyNumberFormat="1" applyFont="1" applyFill="1" applyBorder="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Alignment="1">
      <alignment horizontal="center" wrapText="1"/>
    </xf>
    <xf numFmtId="0" fontId="11" fillId="0" borderId="0" xfId="0" applyFont="1" applyAlignment="1">
      <alignment horizontal="left" wrapText="1"/>
    </xf>
    <xf numFmtId="0" fontId="11" fillId="0" borderId="5" xfId="0" applyFont="1" applyBorder="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296334</xdr:colOff>
      <xdr:row>0</xdr:row>
      <xdr:rowOff>52917</xdr:rowOff>
    </xdr:from>
    <xdr:to>
      <xdr:col>6</xdr:col>
      <xdr:colOff>715171</xdr:colOff>
      <xdr:row>1</xdr:row>
      <xdr:rowOff>113771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6815667" y="52917"/>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showGridLines="0" tabSelected="1" zoomScale="90" zoomScaleNormal="90" zoomScalePageLayoutView="80" workbookViewId="0">
      <selection sqref="A1:G2"/>
    </sheetView>
  </sheetViews>
  <sheetFormatPr defaultRowHeight="14.25" x14ac:dyDescent="0.45"/>
  <cols>
    <col min="1" max="1" width="43.73046875" customWidth="1"/>
    <col min="2" max="2" width="22.1328125" customWidth="1"/>
    <col min="3" max="7" width="12" customWidth="1"/>
  </cols>
  <sheetData>
    <row r="1" spans="1:7" ht="15.75" customHeight="1" x14ac:dyDescent="0.45">
      <c r="A1" s="44" t="str">
        <f ca="1">IF(ISNUMBER(A3),"Table A-14.2: Race/Ethnicity Responses (Alone and In Combination) of Acceptees 
to U.S. MD-Granting Medical Schools, "&amp;(A3-4)&amp;"-"&amp;(A3-3)&amp; " through " &amp;A3&amp;"-"&amp;(A3+1),"Table XX . Title" &amp; ",
  " &amp; (YEAR(NOW())-4) &amp; "-" &amp;(YEAR(NOW())-3) &amp; " through " &amp; YEAR(NOW()) &amp; "-" &amp;(YEAR(NOW())+1))</f>
        <v>Table A-14.2: Race/Ethnicity Responses (Alone and In Combination) of Acceptees 
to U.S. MD-Granting Medical Schools, 2019-2020 through 2023-2024</v>
      </c>
      <c r="B1" s="44"/>
      <c r="C1" s="44"/>
      <c r="D1" s="44"/>
      <c r="E1" s="44"/>
      <c r="F1" s="44"/>
      <c r="G1" s="44"/>
    </row>
    <row r="2" spans="1:7" ht="15.75" customHeight="1" x14ac:dyDescent="0.45">
      <c r="A2" s="44"/>
      <c r="B2" s="44"/>
      <c r="C2" s="44"/>
      <c r="D2" s="44"/>
      <c r="E2" s="44"/>
      <c r="F2" s="44"/>
      <c r="G2" s="44"/>
    </row>
    <row r="3" spans="1:7" ht="18" customHeight="1" x14ac:dyDescent="0.45">
      <c r="A3" s="12">
        <v>2023</v>
      </c>
    </row>
    <row r="4" spans="1:7" s="5" customFormat="1" ht="147.75" customHeight="1" x14ac:dyDescent="0.4">
      <c r="A4" s="45" t="str">
        <f ca="1">"The table below displays the self-identified racial and ethnic characteristics of acceptees to U.S. MD-granting medical schools from " &amp; IF(ISNUMBER(A3),(A3-4)&amp;"-"&amp;(A3-3),(YEAR(NOW())-4) &amp; "-" &amp;(YEAR(NOW())-3)) &amp; " through " &amp; IF(ISNUMBER(A3),A3&amp;"-"&amp;(A3+1),YEAR(NOW()) &amp; "-" &amp;(YEAR(NOW())+1)) &amp; ". ""Alone"" indicates those who selected only one race/ethnicity response. ""In Combination"" indicates those who selected more than one race/ethnicity response. "&amp;" Also, the sum of the acceptees in the underrepresented categories may not add to the Unduplicated Total URiM Acceptees since acceptees could designate multiple underrepresented categories. "&amp;" The AAMC definition of Underrepresented in Medicine found at https://www.aamc.org/what-we-do/diversity-inclusion/underrepresented-in-medicine is: ""Underrepresented in medicine means those racial and ethnic"&amp;"  populations that are underrepresented in the medical profession relative to their "&amp;" numbers in the general population."" This AAMC definition allows for a variety of ways to conceptualize URiM, depending on whether (for example) one is looking at the national perspective, regional perspective, or"&amp;"  local perspective. For the purposes of this particular FACTS table, a URiM acceptee is any U.S. "&amp;" citizen or permanent resident who self-identified as one or more of the following race/ethnicity categories"&amp;"  (alone or in combination with any other race/ethnicity category): American "&amp;"Indian or Alaska Native; Black or African American; Hispanic, Latino, or of Spanish Origin; or Native Hawaiian or Other Pacific Islander. "&amp;"Please email datarequest@aamc.org if you need further assistance or have additional inquiries."</f>
        <v>The table below displays the self-identified racial and ethnic characteristics of acceptees to U.S. MD-granting medical schools from 2019-2020 through 2023-2024. "Alone" indicates those who selected only one race/ethnicity response. "In Combination" indicates those who selected more than one race/ethnicity response.  Also, the sum of the acceptees in the underrepresented categories may not add to the Unduplicated Total URiM Acceptees since acceptees could designate multiple underrepresented categories.  The AAMC definition of Underrepresented in Medicine found at https://www.aamc.org/what-we-do/diversity-inclusion/underrepresented-in-medicine is: "Underrepresented in medicine means those racial and ethnic  populations that are underrepresented in the medical profession relative to their  numbers in the general population." This AAMC definition allows for a variety of ways to conceptualize URiM, depending on whether (for example) one is looking at the national perspective, regional perspective, or  local perspective. For the purposes of this particular FACTS table, a URiM acceptee is any U.S.  citizen or permanent resident who self-identified as one or more of the following race/ethnicity categories  (alone or in combination with any other race/ethnicity category): American Indian or Alaska Native; Black or African American; Hispanic, Latino, or of Spanish Origin; or Native Hawaiian or Other Pacific Islander. Please email datarequest@aamc.org if you need further assistance or have additional inquiries.</v>
      </c>
      <c r="B4" s="45"/>
      <c r="C4" s="45"/>
      <c r="D4" s="45"/>
      <c r="E4" s="45"/>
      <c r="F4" s="45"/>
      <c r="G4" s="45"/>
    </row>
    <row r="5" spans="1:7" ht="2.25" hidden="1" customHeight="1" x14ac:dyDescent="0.45"/>
    <row r="6" spans="1:7" x14ac:dyDescent="0.45">
      <c r="A6" s="42" t="s">
        <v>1</v>
      </c>
      <c r="B6" s="43"/>
      <c r="C6" s="11" t="str">
        <f>IF(ISNUMBER(A3),(A3-4)&amp;"-"&amp;(A3-3),"&lt;yr-4&gt;")</f>
        <v>2019-2020</v>
      </c>
      <c r="D6" s="11" t="str">
        <f>IF(ISNUMBER(A3),(A3-3)&amp;"-"&amp;(A3-2)&amp;"","&lt;yr-3&gt;")</f>
        <v>2020-2021</v>
      </c>
      <c r="E6" s="11" t="str">
        <f>IF(ISNUMBER(A3),(A3-2)&amp;"-"&amp;(A3-1),"&lt;yr-2&gt;")</f>
        <v>2021-2022</v>
      </c>
      <c r="F6" s="6" t="str">
        <f>IF(ISNUMBER(A3),(A3-1)&amp;"-"&amp;(A3-0),"&lt;yr-1&gt;")</f>
        <v>2022-2023</v>
      </c>
      <c r="G6" s="6" t="str">
        <f>IF(ISNUMBER(A3),(A3-0)&amp;"-"&amp;(A3+1),"&lt;yr&gt;")</f>
        <v>2023-2024</v>
      </c>
    </row>
    <row r="7" spans="1:7" ht="15" customHeight="1" x14ac:dyDescent="0.45">
      <c r="A7" s="14" t="s">
        <v>2</v>
      </c>
      <c r="B7" s="1" t="s">
        <v>3</v>
      </c>
      <c r="C7" s="23">
        <v>46</v>
      </c>
      <c r="D7" s="24">
        <v>37</v>
      </c>
      <c r="E7" s="24">
        <v>46</v>
      </c>
      <c r="F7" s="24">
        <v>49</v>
      </c>
      <c r="G7" s="24">
        <v>41</v>
      </c>
    </row>
    <row r="8" spans="1:7" x14ac:dyDescent="0.45">
      <c r="A8" s="14"/>
      <c r="B8" s="2" t="s">
        <v>4</v>
      </c>
      <c r="C8" s="25">
        <v>195</v>
      </c>
      <c r="D8" s="26">
        <v>221</v>
      </c>
      <c r="E8" s="26">
        <v>197</v>
      </c>
      <c r="F8" s="26">
        <v>199</v>
      </c>
      <c r="G8" s="26">
        <v>236</v>
      </c>
    </row>
    <row r="9" spans="1:7" x14ac:dyDescent="0.45">
      <c r="A9" s="15"/>
      <c r="B9" s="16" t="s">
        <v>5</v>
      </c>
      <c r="C9" s="27">
        <v>241</v>
      </c>
      <c r="D9" s="28">
        <v>258</v>
      </c>
      <c r="E9" s="28">
        <v>243</v>
      </c>
      <c r="F9" s="28">
        <v>248</v>
      </c>
      <c r="G9" s="28">
        <v>277</v>
      </c>
    </row>
    <row r="10" spans="1:7" x14ac:dyDescent="0.45">
      <c r="A10" s="14" t="s">
        <v>6</v>
      </c>
      <c r="B10" s="2" t="s">
        <v>3</v>
      </c>
      <c r="C10" s="25">
        <v>4849</v>
      </c>
      <c r="D10" s="26">
        <v>4954</v>
      </c>
      <c r="E10" s="26">
        <v>5352</v>
      </c>
      <c r="F10" s="26">
        <v>5802</v>
      </c>
      <c r="G10" s="26">
        <v>6091</v>
      </c>
    </row>
    <row r="11" spans="1:7" x14ac:dyDescent="0.45">
      <c r="A11" s="14"/>
      <c r="B11" s="1" t="s">
        <v>4</v>
      </c>
      <c r="C11" s="23">
        <v>772</v>
      </c>
      <c r="D11" s="24">
        <v>769</v>
      </c>
      <c r="E11" s="24">
        <v>891</v>
      </c>
      <c r="F11" s="24">
        <v>969</v>
      </c>
      <c r="G11" s="24">
        <v>900</v>
      </c>
    </row>
    <row r="12" spans="1:7" x14ac:dyDescent="0.45">
      <c r="A12" s="15"/>
      <c r="B12" s="17" t="s">
        <v>5</v>
      </c>
      <c r="C12" s="29">
        <v>5621</v>
      </c>
      <c r="D12" s="30">
        <v>5723</v>
      </c>
      <c r="E12" s="30">
        <v>6243</v>
      </c>
      <c r="F12" s="30">
        <v>6771</v>
      </c>
      <c r="G12" s="30">
        <v>6991</v>
      </c>
    </row>
    <row r="13" spans="1:7" ht="15" customHeight="1" x14ac:dyDescent="0.45">
      <c r="A13" s="14" t="s">
        <v>7</v>
      </c>
      <c r="B13" s="1" t="s">
        <v>3</v>
      </c>
      <c r="C13" s="23">
        <v>1685</v>
      </c>
      <c r="D13" s="24">
        <v>1806</v>
      </c>
      <c r="E13" s="24">
        <v>2200</v>
      </c>
      <c r="F13" s="24">
        <v>1924</v>
      </c>
      <c r="G13" s="24">
        <v>1921</v>
      </c>
    </row>
    <row r="14" spans="1:7" x14ac:dyDescent="0.45">
      <c r="A14" s="14"/>
      <c r="B14" s="2" t="s">
        <v>4</v>
      </c>
      <c r="C14" s="25">
        <v>302</v>
      </c>
      <c r="D14" s="26">
        <v>368</v>
      </c>
      <c r="E14" s="26">
        <v>460</v>
      </c>
      <c r="F14" s="26">
        <v>468</v>
      </c>
      <c r="G14" s="26">
        <v>477</v>
      </c>
    </row>
    <row r="15" spans="1:7" x14ac:dyDescent="0.45">
      <c r="A15" s="15"/>
      <c r="B15" s="16" t="s">
        <v>5</v>
      </c>
      <c r="C15" s="27">
        <v>1987</v>
      </c>
      <c r="D15" s="28">
        <v>2174</v>
      </c>
      <c r="E15" s="28">
        <v>2660</v>
      </c>
      <c r="F15" s="28">
        <v>2392</v>
      </c>
      <c r="G15" s="28">
        <v>2398</v>
      </c>
    </row>
    <row r="16" spans="1:7" x14ac:dyDescent="0.45">
      <c r="A16" s="14" t="s">
        <v>8</v>
      </c>
      <c r="B16" s="2" t="s">
        <v>3</v>
      </c>
      <c r="C16" s="25">
        <v>1445</v>
      </c>
      <c r="D16" s="26">
        <v>1570</v>
      </c>
      <c r="E16" s="26">
        <v>1646</v>
      </c>
      <c r="F16" s="26">
        <v>1517</v>
      </c>
      <c r="G16" s="26">
        <v>1560</v>
      </c>
    </row>
    <row r="17" spans="1:7" x14ac:dyDescent="0.45">
      <c r="A17" s="14"/>
      <c r="B17" s="1" t="s">
        <v>4</v>
      </c>
      <c r="C17" s="23">
        <v>1085</v>
      </c>
      <c r="D17" s="24">
        <v>1195</v>
      </c>
      <c r="E17" s="24">
        <v>1356</v>
      </c>
      <c r="F17" s="24">
        <v>1416</v>
      </c>
      <c r="G17" s="24">
        <v>1470</v>
      </c>
    </row>
    <row r="18" spans="1:7" x14ac:dyDescent="0.45">
      <c r="A18" s="15"/>
      <c r="B18" s="17" t="s">
        <v>5</v>
      </c>
      <c r="C18" s="29">
        <v>2530</v>
      </c>
      <c r="D18" s="30">
        <v>2765</v>
      </c>
      <c r="E18" s="30">
        <v>3002</v>
      </c>
      <c r="F18" s="30">
        <v>2933</v>
      </c>
      <c r="G18" s="30">
        <v>3030</v>
      </c>
    </row>
    <row r="19" spans="1:7" ht="15" customHeight="1" x14ac:dyDescent="0.45">
      <c r="A19" s="14" t="s">
        <v>9</v>
      </c>
      <c r="B19" s="1" t="s">
        <v>3</v>
      </c>
      <c r="C19" s="23">
        <v>13</v>
      </c>
      <c r="D19" s="24">
        <v>14</v>
      </c>
      <c r="E19" s="24">
        <v>14</v>
      </c>
      <c r="F19" s="24">
        <v>23</v>
      </c>
      <c r="G19" s="24">
        <v>21</v>
      </c>
    </row>
    <row r="20" spans="1:7" x14ac:dyDescent="0.45">
      <c r="A20" s="14"/>
      <c r="B20" s="2" t="s">
        <v>4</v>
      </c>
      <c r="C20" s="25">
        <v>83</v>
      </c>
      <c r="D20" s="26">
        <v>69</v>
      </c>
      <c r="E20" s="26">
        <v>77</v>
      </c>
      <c r="F20" s="26">
        <v>84</v>
      </c>
      <c r="G20" s="26">
        <v>80</v>
      </c>
    </row>
    <row r="21" spans="1:7" x14ac:dyDescent="0.45">
      <c r="A21" s="15"/>
      <c r="B21" s="16" t="s">
        <v>5</v>
      </c>
      <c r="C21" s="27">
        <v>96</v>
      </c>
      <c r="D21" s="28">
        <v>83</v>
      </c>
      <c r="E21" s="28">
        <v>91</v>
      </c>
      <c r="F21" s="28">
        <v>107</v>
      </c>
      <c r="G21" s="28">
        <v>101</v>
      </c>
    </row>
    <row r="22" spans="1:7" x14ac:dyDescent="0.45">
      <c r="A22" s="14" t="s">
        <v>10</v>
      </c>
      <c r="B22" s="2" t="s">
        <v>3</v>
      </c>
      <c r="C22" s="25">
        <v>10560</v>
      </c>
      <c r="D22" s="26">
        <v>10367</v>
      </c>
      <c r="E22" s="26">
        <v>10029</v>
      </c>
      <c r="F22" s="26">
        <v>10077</v>
      </c>
      <c r="G22" s="26">
        <v>9993</v>
      </c>
    </row>
    <row r="23" spans="1:7" x14ac:dyDescent="0.45">
      <c r="A23" s="14"/>
      <c r="B23" s="1" t="s">
        <v>4</v>
      </c>
      <c r="C23" s="23">
        <v>1926</v>
      </c>
      <c r="D23" s="24">
        <v>2006</v>
      </c>
      <c r="E23" s="24">
        <v>2210</v>
      </c>
      <c r="F23" s="24">
        <v>2323</v>
      </c>
      <c r="G23" s="24">
        <v>2341</v>
      </c>
    </row>
    <row r="24" spans="1:7" x14ac:dyDescent="0.45">
      <c r="A24" s="15"/>
      <c r="B24" s="17" t="s">
        <v>5</v>
      </c>
      <c r="C24" s="29">
        <v>12486</v>
      </c>
      <c r="D24" s="30">
        <v>12373</v>
      </c>
      <c r="E24" s="30">
        <v>12239</v>
      </c>
      <c r="F24" s="30">
        <v>12400</v>
      </c>
      <c r="G24" s="30">
        <v>12334</v>
      </c>
    </row>
    <row r="25" spans="1:7" ht="15" customHeight="1" x14ac:dyDescent="0.45">
      <c r="A25" s="14" t="s">
        <v>11</v>
      </c>
      <c r="B25" s="1" t="s">
        <v>3</v>
      </c>
      <c r="C25" s="23">
        <v>393</v>
      </c>
      <c r="D25" s="24">
        <v>479</v>
      </c>
      <c r="E25" s="24">
        <v>500</v>
      </c>
      <c r="F25" s="24">
        <v>516</v>
      </c>
      <c r="G25" s="24">
        <v>504</v>
      </c>
    </row>
    <row r="26" spans="1:7" x14ac:dyDescent="0.45">
      <c r="A26" s="14"/>
      <c r="B26" s="2" t="s">
        <v>4</v>
      </c>
      <c r="C26" s="25">
        <v>350</v>
      </c>
      <c r="D26" s="26">
        <v>396</v>
      </c>
      <c r="E26" s="26">
        <v>417</v>
      </c>
      <c r="F26" s="26">
        <v>445</v>
      </c>
      <c r="G26" s="26">
        <v>433</v>
      </c>
    </row>
    <row r="27" spans="1:7" x14ac:dyDescent="0.45">
      <c r="A27" s="15"/>
      <c r="B27" s="16" t="s">
        <v>5</v>
      </c>
      <c r="C27" s="27">
        <v>743</v>
      </c>
      <c r="D27" s="28">
        <v>875</v>
      </c>
      <c r="E27" s="28">
        <v>917</v>
      </c>
      <c r="F27" s="28">
        <v>961</v>
      </c>
      <c r="G27" s="28">
        <v>937</v>
      </c>
    </row>
    <row r="28" spans="1:7" x14ac:dyDescent="0.45">
      <c r="A28" s="13" t="s">
        <v>12</v>
      </c>
      <c r="B28" s="2"/>
      <c r="C28" s="25">
        <v>1114</v>
      </c>
      <c r="D28" s="31">
        <v>1131</v>
      </c>
      <c r="E28" s="31">
        <v>838</v>
      </c>
      <c r="F28" s="31">
        <v>679</v>
      </c>
      <c r="G28" s="31">
        <v>698</v>
      </c>
    </row>
    <row r="29" spans="1:7" x14ac:dyDescent="0.45">
      <c r="A29" s="9" t="s">
        <v>13</v>
      </c>
      <c r="B29" s="1"/>
      <c r="C29" s="23">
        <v>325</v>
      </c>
      <c r="D29" s="32">
        <v>345</v>
      </c>
      <c r="E29" s="32">
        <v>385</v>
      </c>
      <c r="F29" s="32">
        <v>382</v>
      </c>
      <c r="G29" s="32">
        <v>341</v>
      </c>
    </row>
    <row r="30" spans="1:7" x14ac:dyDescent="0.45">
      <c r="A30" s="18" t="s">
        <v>16</v>
      </c>
      <c r="B30" s="19"/>
      <c r="C30" s="33">
        <v>4646</v>
      </c>
      <c r="D30" s="34">
        <v>5041</v>
      </c>
      <c r="E30" s="34">
        <v>5733</v>
      </c>
      <c r="F30" s="34">
        <v>5407</v>
      </c>
      <c r="G30" s="34">
        <v>5519</v>
      </c>
    </row>
    <row r="31" spans="1:7" ht="15" customHeight="1" x14ac:dyDescent="0.45">
      <c r="A31" s="20" t="s">
        <v>14</v>
      </c>
      <c r="B31" s="20" t="s">
        <v>15</v>
      </c>
      <c r="C31" s="35">
        <v>22687</v>
      </c>
      <c r="D31" s="35">
        <v>23105</v>
      </c>
      <c r="E31" s="35">
        <v>23711</v>
      </c>
      <c r="F31" s="35">
        <v>23810</v>
      </c>
      <c r="G31" s="35">
        <v>24014</v>
      </c>
    </row>
    <row r="32" spans="1:7" ht="4.5" customHeight="1" x14ac:dyDescent="0.45">
      <c r="A32" s="10"/>
      <c r="B32" s="7"/>
      <c r="C32" s="7"/>
      <c r="D32" s="8"/>
      <c r="E32" s="8"/>
      <c r="F32" s="8"/>
      <c r="G32" s="8"/>
    </row>
    <row r="33" spans="1:7" x14ac:dyDescent="0.45">
      <c r="A33" s="42" t="s">
        <v>0</v>
      </c>
      <c r="B33" s="43"/>
      <c r="C33" s="11" t="str">
        <f>IF(ISNUMBER(A3),(A3-4)&amp;"-"&amp;(A3-3),"&lt;yr-4&gt;")</f>
        <v>2019-2020</v>
      </c>
      <c r="D33" s="11" t="str">
        <f>IF(ISNUMBER(A3),(A3-3)&amp;"-"&amp;(A3-2)&amp;"","&lt;yr-3&gt;")</f>
        <v>2020-2021</v>
      </c>
      <c r="E33" s="11" t="str">
        <f>IF(ISNUMBER(A3),(A3-2)&amp;"-"&amp;(A3-1),"&lt;yr-2&gt;")</f>
        <v>2021-2022</v>
      </c>
      <c r="F33" s="11" t="str">
        <f>IF(ISNUMBER(A3),(A3-1)&amp;"-"&amp;(A3-0),"&lt;yr-1&gt;")</f>
        <v>2022-2023</v>
      </c>
      <c r="G33" s="6" t="str">
        <f>IF(ISNUMBER(A3),(A3-0)&amp;"-"&amp;(A3+1),"&lt;yr&gt;")</f>
        <v>2023-2024</v>
      </c>
    </row>
    <row r="34" spans="1:7" ht="15" customHeight="1" x14ac:dyDescent="0.45">
      <c r="A34" s="14" t="s">
        <v>2</v>
      </c>
      <c r="B34" s="1" t="s">
        <v>3</v>
      </c>
      <c r="C34" s="36">
        <v>19.100000000000001</v>
      </c>
      <c r="D34" s="36">
        <v>14.3</v>
      </c>
      <c r="E34" s="36">
        <v>18.899999999999999</v>
      </c>
      <c r="F34" s="36">
        <v>19.8</v>
      </c>
      <c r="G34" s="36">
        <v>14.8</v>
      </c>
    </row>
    <row r="35" spans="1:7" x14ac:dyDescent="0.45">
      <c r="A35" s="14"/>
      <c r="B35" s="2" t="s">
        <v>4</v>
      </c>
      <c r="C35" s="37">
        <v>80.900000000000006</v>
      </c>
      <c r="D35" s="37">
        <v>85.7</v>
      </c>
      <c r="E35" s="37">
        <v>81.099999999999994</v>
      </c>
      <c r="F35" s="37">
        <v>80.2</v>
      </c>
      <c r="G35" s="37">
        <v>85.2</v>
      </c>
    </row>
    <row r="36" spans="1:7" x14ac:dyDescent="0.45">
      <c r="A36" s="15"/>
      <c r="B36" s="16" t="s">
        <v>5</v>
      </c>
      <c r="C36" s="38">
        <v>1.1000000000000001</v>
      </c>
      <c r="D36" s="38">
        <v>1.1000000000000001</v>
      </c>
      <c r="E36" s="38">
        <v>1</v>
      </c>
      <c r="F36" s="38">
        <v>1</v>
      </c>
      <c r="G36" s="38">
        <v>1.2</v>
      </c>
    </row>
    <row r="37" spans="1:7" x14ac:dyDescent="0.45">
      <c r="A37" s="14" t="s">
        <v>6</v>
      </c>
      <c r="B37" s="2" t="s">
        <v>3</v>
      </c>
      <c r="C37" s="37">
        <v>86.3</v>
      </c>
      <c r="D37" s="37">
        <v>86.6</v>
      </c>
      <c r="E37" s="37">
        <v>85.7</v>
      </c>
      <c r="F37" s="37">
        <v>85.7</v>
      </c>
      <c r="G37" s="37">
        <v>87.1</v>
      </c>
    </row>
    <row r="38" spans="1:7" x14ac:dyDescent="0.45">
      <c r="A38" s="14"/>
      <c r="B38" s="1" t="s">
        <v>4</v>
      </c>
      <c r="C38" s="36">
        <v>13.7</v>
      </c>
      <c r="D38" s="36">
        <v>13.4</v>
      </c>
      <c r="E38" s="36">
        <v>14.3</v>
      </c>
      <c r="F38" s="36">
        <v>14.3</v>
      </c>
      <c r="G38" s="36">
        <v>12.9</v>
      </c>
    </row>
    <row r="39" spans="1:7" x14ac:dyDescent="0.45">
      <c r="A39" s="15"/>
      <c r="B39" s="17" t="s">
        <v>5</v>
      </c>
      <c r="C39" s="39">
        <v>24.8</v>
      </c>
      <c r="D39" s="39">
        <v>24.8</v>
      </c>
      <c r="E39" s="39">
        <v>26.3</v>
      </c>
      <c r="F39" s="39">
        <v>28.4</v>
      </c>
      <c r="G39" s="39">
        <v>29.1</v>
      </c>
    </row>
    <row r="40" spans="1:7" ht="15" customHeight="1" x14ac:dyDescent="0.45">
      <c r="A40" s="14" t="s">
        <v>7</v>
      </c>
      <c r="B40" s="1" t="s">
        <v>3</v>
      </c>
      <c r="C40" s="36">
        <v>84.8</v>
      </c>
      <c r="D40" s="36">
        <v>83.1</v>
      </c>
      <c r="E40" s="36">
        <v>82.7</v>
      </c>
      <c r="F40" s="36">
        <v>80.400000000000006</v>
      </c>
      <c r="G40" s="36">
        <v>80.099999999999994</v>
      </c>
    </row>
    <row r="41" spans="1:7" x14ac:dyDescent="0.45">
      <c r="A41" s="14"/>
      <c r="B41" s="2" t="s">
        <v>4</v>
      </c>
      <c r="C41" s="37">
        <v>15.2</v>
      </c>
      <c r="D41" s="37">
        <v>16.899999999999999</v>
      </c>
      <c r="E41" s="37">
        <v>17.3</v>
      </c>
      <c r="F41" s="37">
        <v>19.600000000000001</v>
      </c>
      <c r="G41" s="37">
        <v>19.899999999999999</v>
      </c>
    </row>
    <row r="42" spans="1:7" x14ac:dyDescent="0.45">
      <c r="A42" s="15"/>
      <c r="B42" s="16" t="s">
        <v>5</v>
      </c>
      <c r="C42" s="38">
        <v>8.8000000000000007</v>
      </c>
      <c r="D42" s="38">
        <v>9.4</v>
      </c>
      <c r="E42" s="38">
        <v>11.2</v>
      </c>
      <c r="F42" s="38">
        <v>10</v>
      </c>
      <c r="G42" s="38">
        <v>10</v>
      </c>
    </row>
    <row r="43" spans="1:7" x14ac:dyDescent="0.45">
      <c r="A43" s="14" t="s">
        <v>8</v>
      </c>
      <c r="B43" s="2" t="s">
        <v>3</v>
      </c>
      <c r="C43" s="37">
        <v>57.1</v>
      </c>
      <c r="D43" s="37">
        <v>56.8</v>
      </c>
      <c r="E43" s="37">
        <v>54.8</v>
      </c>
      <c r="F43" s="37">
        <v>51.7</v>
      </c>
      <c r="G43" s="37">
        <v>51.5</v>
      </c>
    </row>
    <row r="44" spans="1:7" x14ac:dyDescent="0.45">
      <c r="A44" s="14"/>
      <c r="B44" s="1" t="s">
        <v>4</v>
      </c>
      <c r="C44" s="36">
        <v>42.9</v>
      </c>
      <c r="D44" s="36">
        <v>43.2</v>
      </c>
      <c r="E44" s="36">
        <v>45.2</v>
      </c>
      <c r="F44" s="36">
        <v>48.3</v>
      </c>
      <c r="G44" s="36">
        <v>48.5</v>
      </c>
    </row>
    <row r="45" spans="1:7" x14ac:dyDescent="0.45">
      <c r="A45" s="15"/>
      <c r="B45" s="17" t="s">
        <v>5</v>
      </c>
      <c r="C45" s="39">
        <v>11.2</v>
      </c>
      <c r="D45" s="39">
        <v>12</v>
      </c>
      <c r="E45" s="39">
        <v>12.7</v>
      </c>
      <c r="F45" s="39">
        <v>12.3</v>
      </c>
      <c r="G45" s="39">
        <v>12.6</v>
      </c>
    </row>
    <row r="46" spans="1:7" ht="15" customHeight="1" x14ac:dyDescent="0.45">
      <c r="A46" s="14" t="s">
        <v>9</v>
      </c>
      <c r="B46" s="1" t="s">
        <v>3</v>
      </c>
      <c r="C46" s="36">
        <v>13.5</v>
      </c>
      <c r="D46" s="36">
        <v>16.899999999999999</v>
      </c>
      <c r="E46" s="36">
        <v>15.4</v>
      </c>
      <c r="F46" s="36">
        <v>21.5</v>
      </c>
      <c r="G46" s="36">
        <v>20.8</v>
      </c>
    </row>
    <row r="47" spans="1:7" x14ac:dyDescent="0.45">
      <c r="A47" s="14"/>
      <c r="B47" s="2" t="s">
        <v>4</v>
      </c>
      <c r="C47" s="37">
        <v>86.5</v>
      </c>
      <c r="D47" s="37">
        <v>83.1</v>
      </c>
      <c r="E47" s="37">
        <v>84.6</v>
      </c>
      <c r="F47" s="37">
        <v>78.5</v>
      </c>
      <c r="G47" s="37">
        <v>79.2</v>
      </c>
    </row>
    <row r="48" spans="1:7" x14ac:dyDescent="0.45">
      <c r="A48" s="15"/>
      <c r="B48" s="16" t="s">
        <v>5</v>
      </c>
      <c r="C48" s="38">
        <v>0.4</v>
      </c>
      <c r="D48" s="38">
        <v>0.4</v>
      </c>
      <c r="E48" s="38">
        <v>0.4</v>
      </c>
      <c r="F48" s="38">
        <v>0.4</v>
      </c>
      <c r="G48" s="38">
        <v>0.4</v>
      </c>
    </row>
    <row r="49" spans="1:11" x14ac:dyDescent="0.45">
      <c r="A49" s="14" t="s">
        <v>10</v>
      </c>
      <c r="B49" s="2" t="s">
        <v>3</v>
      </c>
      <c r="C49" s="37">
        <v>84.6</v>
      </c>
      <c r="D49" s="37">
        <v>83.8</v>
      </c>
      <c r="E49" s="37">
        <v>81.900000000000006</v>
      </c>
      <c r="F49" s="37">
        <v>81.3</v>
      </c>
      <c r="G49" s="37">
        <v>81</v>
      </c>
    </row>
    <row r="50" spans="1:11" x14ac:dyDescent="0.45">
      <c r="A50" s="14"/>
      <c r="B50" s="1" t="s">
        <v>4</v>
      </c>
      <c r="C50" s="36">
        <v>15.4</v>
      </c>
      <c r="D50" s="36">
        <v>16.2</v>
      </c>
      <c r="E50" s="36">
        <v>18.100000000000001</v>
      </c>
      <c r="F50" s="36">
        <v>18.7</v>
      </c>
      <c r="G50" s="36">
        <v>19</v>
      </c>
    </row>
    <row r="51" spans="1:11" x14ac:dyDescent="0.45">
      <c r="A51" s="15"/>
      <c r="B51" s="17" t="s">
        <v>5</v>
      </c>
      <c r="C51" s="39">
        <v>55</v>
      </c>
      <c r="D51" s="39">
        <v>53.6</v>
      </c>
      <c r="E51" s="39">
        <v>51.6</v>
      </c>
      <c r="F51" s="39">
        <v>52.1</v>
      </c>
      <c r="G51" s="39">
        <v>51.4</v>
      </c>
    </row>
    <row r="52" spans="1:11" ht="15" customHeight="1" x14ac:dyDescent="0.45">
      <c r="A52" s="14" t="s">
        <v>11</v>
      </c>
      <c r="B52" s="1" t="s">
        <v>3</v>
      </c>
      <c r="C52" s="36">
        <v>52.9</v>
      </c>
      <c r="D52" s="36">
        <v>54.7</v>
      </c>
      <c r="E52" s="36">
        <v>54.5</v>
      </c>
      <c r="F52" s="36">
        <v>53.7</v>
      </c>
      <c r="G52" s="36">
        <v>53.8</v>
      </c>
    </row>
    <row r="53" spans="1:11" x14ac:dyDescent="0.45">
      <c r="A53" s="14"/>
      <c r="B53" s="2" t="s">
        <v>4</v>
      </c>
      <c r="C53" s="37">
        <v>47.1</v>
      </c>
      <c r="D53" s="37">
        <v>45.3</v>
      </c>
      <c r="E53" s="37">
        <v>45.5</v>
      </c>
      <c r="F53" s="37">
        <v>46.3</v>
      </c>
      <c r="G53" s="37">
        <v>46.2</v>
      </c>
    </row>
    <row r="54" spans="1:11" x14ac:dyDescent="0.45">
      <c r="A54" s="15"/>
      <c r="B54" s="16" t="s">
        <v>5</v>
      </c>
      <c r="C54" s="38">
        <v>3.3</v>
      </c>
      <c r="D54" s="38">
        <v>3.8</v>
      </c>
      <c r="E54" s="38">
        <v>3.9</v>
      </c>
      <c r="F54" s="38">
        <v>4</v>
      </c>
      <c r="G54" s="38">
        <v>3.9</v>
      </c>
    </row>
    <row r="55" spans="1:11" x14ac:dyDescent="0.45">
      <c r="A55" s="13" t="s">
        <v>12</v>
      </c>
      <c r="B55" s="2"/>
      <c r="C55" s="37">
        <v>4.9000000000000004</v>
      </c>
      <c r="D55" s="37">
        <v>4.9000000000000004</v>
      </c>
      <c r="E55" s="37">
        <v>3.5</v>
      </c>
      <c r="F55" s="37">
        <v>2.9</v>
      </c>
      <c r="G55" s="37">
        <v>2.9</v>
      </c>
    </row>
    <row r="56" spans="1:11" x14ac:dyDescent="0.45">
      <c r="A56" s="9" t="s">
        <v>13</v>
      </c>
      <c r="B56" s="1"/>
      <c r="C56" s="36">
        <v>1.4</v>
      </c>
      <c r="D56" s="36">
        <v>1.5</v>
      </c>
      <c r="E56" s="36">
        <v>1.6</v>
      </c>
      <c r="F56" s="36">
        <v>1.6</v>
      </c>
      <c r="G56" s="36">
        <v>1.4</v>
      </c>
    </row>
    <row r="57" spans="1:11" x14ac:dyDescent="0.45">
      <c r="A57" s="18" t="s">
        <v>16</v>
      </c>
      <c r="B57" s="19"/>
      <c r="C57" s="40">
        <v>20.5</v>
      </c>
      <c r="D57" s="40">
        <v>21.8</v>
      </c>
      <c r="E57" s="40">
        <v>24.2</v>
      </c>
      <c r="F57" s="40">
        <v>22.7</v>
      </c>
      <c r="G57" s="40">
        <v>23</v>
      </c>
    </row>
    <row r="58" spans="1:11" x14ac:dyDescent="0.45">
      <c r="A58" s="21" t="s">
        <v>14</v>
      </c>
      <c r="B58" s="22"/>
      <c r="C58" s="41">
        <v>100</v>
      </c>
      <c r="D58" s="41">
        <v>100</v>
      </c>
      <c r="E58" s="41">
        <v>100</v>
      </c>
      <c r="F58" s="41">
        <v>100</v>
      </c>
      <c r="G58" s="41">
        <v>100</v>
      </c>
    </row>
    <row r="59" spans="1:11" s="4" customFormat="1" ht="55.5" customHeight="1" x14ac:dyDescent="0.4">
      <c r="A59" s="46" t="s">
        <v>17</v>
      </c>
      <c r="B59" s="46"/>
      <c r="C59" s="46"/>
      <c r="D59" s="46"/>
      <c r="E59" s="46"/>
      <c r="F59" s="46"/>
      <c r="G59" s="46"/>
      <c r="H59" s="3"/>
      <c r="I59" s="3"/>
      <c r="J59" s="3"/>
      <c r="K59" s="3"/>
    </row>
  </sheetData>
  <mergeCells count="5">
    <mergeCell ref="A33:B33"/>
    <mergeCell ref="A6:B6"/>
    <mergeCell ref="A1:G2"/>
    <mergeCell ref="A4:G4"/>
    <mergeCell ref="A59:G59"/>
  </mergeCells>
  <printOptions horizontalCentered="1"/>
  <pageMargins left="0.25" right="0.25" top="0.75" bottom="0.75" header="0.3" footer="0.3"/>
  <pageSetup scale="78" fitToWidth="0" fitToHeight="0" orientation="landscape" r:id="rId1"/>
  <headerFooter>
    <oddFooter>&amp;L&amp;8Source: AAMC &amp;D&amp;R&amp;8©2023 Association of American Medical Colleges.
This data may be reproduced and distributed with attribution for educational, noncommercial purposes only.</oddFooter>
  </headerFooter>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A-14.2</vt:lpstr>
      <vt:lpstr>'FACTS Table A-14.2'!Print_Titles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2023-10-27T19:41:55Z</dcterms:modified>
</cp:coreProperties>
</file>